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面试成绩总成绩及进入体检人员" sheetId="1" r:id="rId1"/>
  </sheets>
  <externalReferences>
    <externalReference r:id="rId4"/>
  </externalReferences>
  <definedNames>
    <definedName name="类别">#REF!</definedName>
    <definedName name="社会科学专技类">#REF!</definedName>
    <definedName name="医疗卫生类">#REF!</definedName>
    <definedName name="中小学教师类">#REF!</definedName>
    <definedName name="自然科学专技类">#REF!</definedName>
    <definedName name="综合管理类">#REF!</definedName>
    <definedName name="_xlnm.Print_Titles" localSheetId="0">'面试成绩总成绩及进入体检人员'!$1:$1</definedName>
    <definedName name="_xlnm._FilterDatabase" localSheetId="0" hidden="1">'面试成绩总成绩及进入体检人员'!$B$1:$P$100</definedName>
  </definedNames>
  <calcPr fullCalcOnLoad="1"/>
</workbook>
</file>

<file path=xl/sharedStrings.xml><?xml version="1.0" encoding="utf-8"?>
<sst xmlns="http://schemas.openxmlformats.org/spreadsheetml/2006/main" count="655" uniqueCount="146">
  <si>
    <t>序号</t>
  </si>
  <si>
    <t>姓名</t>
  </si>
  <si>
    <t>面试室</t>
  </si>
  <si>
    <t>面试准考证号</t>
  </si>
  <si>
    <t>性别</t>
  </si>
  <si>
    <t>报考单位及代码</t>
  </si>
  <si>
    <t>报考职位及代码</t>
  </si>
  <si>
    <t>招聘人数</t>
  </si>
  <si>
    <t>笔试成绩</t>
  </si>
  <si>
    <r>
      <t>笔试成绩折算（笔试成绩</t>
    </r>
    <r>
      <rPr>
        <b/>
        <sz val="8"/>
        <color indexed="8"/>
        <rFont val="Arial"/>
        <family val="2"/>
      </rPr>
      <t>÷</t>
    </r>
    <r>
      <rPr>
        <b/>
        <sz val="8"/>
        <color indexed="8"/>
        <rFont val="宋体"/>
        <family val="0"/>
      </rPr>
      <t>1.5</t>
    </r>
    <r>
      <rPr>
        <b/>
        <sz val="8"/>
        <color indexed="8"/>
        <rFont val="Arial"/>
        <family val="2"/>
      </rPr>
      <t>×</t>
    </r>
    <r>
      <rPr>
        <b/>
        <sz val="8"/>
        <color indexed="8"/>
        <rFont val="宋体"/>
        <family val="0"/>
      </rPr>
      <t>0.6）</t>
    </r>
  </si>
  <si>
    <t>面试成绩</t>
  </si>
  <si>
    <r>
      <t>面试成绩折算（面试成绩</t>
    </r>
    <r>
      <rPr>
        <b/>
        <sz val="8"/>
        <color indexed="8"/>
        <rFont val="Arial"/>
        <family val="2"/>
      </rPr>
      <t>×</t>
    </r>
    <r>
      <rPr>
        <b/>
        <sz val="8"/>
        <color indexed="8"/>
        <rFont val="宋体"/>
        <family val="0"/>
      </rPr>
      <t>0.4）</t>
    </r>
  </si>
  <si>
    <t>总成绩</t>
  </si>
  <si>
    <t>总成绩排名</t>
  </si>
  <si>
    <t>是否进入体检</t>
  </si>
  <si>
    <t>备注</t>
  </si>
  <si>
    <t>面试方式</t>
  </si>
  <si>
    <t>付登伦</t>
  </si>
  <si>
    <t>第一面试室</t>
  </si>
  <si>
    <t>男</t>
  </si>
  <si>
    <t>701务川自治县中医院</t>
  </si>
  <si>
    <t>01临床医师</t>
  </si>
  <si>
    <t>是</t>
  </si>
  <si>
    <t>结构化</t>
  </si>
  <si>
    <t>杨丽</t>
  </si>
  <si>
    <t>女</t>
  </si>
  <si>
    <t>刘凤</t>
  </si>
  <si>
    <t>06临床医师</t>
  </si>
  <si>
    <t>王怀元</t>
  </si>
  <si>
    <t>陈卉</t>
  </si>
  <si>
    <t>缺考</t>
  </si>
  <si>
    <t>杨秀敏</t>
  </si>
  <si>
    <t>08临床医师</t>
  </si>
  <si>
    <t>廖旭娇</t>
  </si>
  <si>
    <t>田泳波</t>
  </si>
  <si>
    <t>杨慧</t>
  </si>
  <si>
    <t>吕露</t>
  </si>
  <si>
    <t>朱芳芳</t>
  </si>
  <si>
    <t>谭楠楠</t>
  </si>
  <si>
    <t>09药师</t>
  </si>
  <si>
    <t>陈铃钰</t>
  </si>
  <si>
    <t>申超</t>
  </si>
  <si>
    <t>张林艳</t>
  </si>
  <si>
    <t>10护理</t>
  </si>
  <si>
    <t>冯玲</t>
  </si>
  <si>
    <t>覃光芬</t>
  </si>
  <si>
    <t>郑旭</t>
  </si>
  <si>
    <t>陈艳双</t>
  </si>
  <si>
    <t>梁慧于</t>
  </si>
  <si>
    <t>张亚林</t>
  </si>
  <si>
    <t>陈鹏</t>
  </si>
  <si>
    <t>第二面试室</t>
  </si>
  <si>
    <t>02影像医师</t>
  </si>
  <si>
    <t>申锋</t>
  </si>
  <si>
    <t>03麻醉医师</t>
  </si>
  <si>
    <t>陈思源</t>
  </si>
  <si>
    <t>04临床医师</t>
  </si>
  <si>
    <t>熊青青</t>
  </si>
  <si>
    <t>吴旭玲</t>
  </si>
  <si>
    <t>陈涛</t>
  </si>
  <si>
    <t>秦瑞</t>
  </si>
  <si>
    <t>杨探</t>
  </si>
  <si>
    <t>黎吉鹏</t>
  </si>
  <si>
    <t>05临床医师</t>
  </si>
  <si>
    <t>付佳敏</t>
  </si>
  <si>
    <t>张雄</t>
  </si>
  <si>
    <t>黄勇</t>
  </si>
  <si>
    <t>邹志兵</t>
  </si>
  <si>
    <t>杨娟</t>
  </si>
  <si>
    <t>张燕</t>
  </si>
  <si>
    <t>07临床医师</t>
  </si>
  <si>
    <t>王珣</t>
  </si>
  <si>
    <t>何慧敏</t>
  </si>
  <si>
    <t>简鈺峰</t>
  </si>
  <si>
    <t>张鑫</t>
  </si>
  <si>
    <t>何中竹</t>
  </si>
  <si>
    <t>刘咏沁</t>
  </si>
  <si>
    <t>第三面试室</t>
  </si>
  <si>
    <t>702务川自治县中心幼儿园</t>
  </si>
  <si>
    <t>01幼儿园教师</t>
  </si>
  <si>
    <t>试讲+才艺展示</t>
  </si>
  <si>
    <t>骆亚梅</t>
  </si>
  <si>
    <t>何金鑫</t>
  </si>
  <si>
    <t>高丽</t>
  </si>
  <si>
    <t>向幸娟</t>
  </si>
  <si>
    <t>徐丽</t>
  </si>
  <si>
    <t>韩燕</t>
  </si>
  <si>
    <t>罗丹</t>
  </si>
  <si>
    <t>敖沙沙</t>
  </si>
  <si>
    <t>左小丽</t>
  </si>
  <si>
    <t>李丽</t>
  </si>
  <si>
    <t>田星星</t>
  </si>
  <si>
    <t>梁琴</t>
  </si>
  <si>
    <t>02幼儿园教师</t>
  </si>
  <si>
    <t>黎叶子</t>
  </si>
  <si>
    <t>根据简章规定，总成绩相同的，笔试成绩高的考生名次排前。</t>
  </si>
  <si>
    <t>付珍凤</t>
  </si>
  <si>
    <t>刘义群</t>
  </si>
  <si>
    <t>练泽星</t>
  </si>
  <si>
    <t>肖小雨</t>
  </si>
  <si>
    <t>何先慧</t>
  </si>
  <si>
    <t>第四面试室</t>
  </si>
  <si>
    <t>03幼儿园教师</t>
  </si>
  <si>
    <t>陶莎莎</t>
  </si>
  <si>
    <t>邹蓉</t>
  </si>
  <si>
    <t>高正兰</t>
  </si>
  <si>
    <t>张玉丽</t>
  </si>
  <si>
    <t>李芳芳</t>
  </si>
  <si>
    <t>喻婵</t>
  </si>
  <si>
    <t>703务川自治县奉贤幼儿园</t>
  </si>
  <si>
    <t>宋旖旎</t>
  </si>
  <si>
    <t>李志霞</t>
  </si>
  <si>
    <t>娄玉立</t>
  </si>
  <si>
    <t>陈翌澜</t>
  </si>
  <si>
    <t>孟玲</t>
  </si>
  <si>
    <t>刘亚扬</t>
  </si>
  <si>
    <t>郑义娟</t>
  </si>
  <si>
    <t>何珊珊</t>
  </si>
  <si>
    <t>陈德艳</t>
  </si>
  <si>
    <t>胡文</t>
  </si>
  <si>
    <t>余雪兰</t>
  </si>
  <si>
    <t>王婷婷</t>
  </si>
  <si>
    <t>刘霞</t>
  </si>
  <si>
    <t>彭杰榆</t>
  </si>
  <si>
    <t>陆海峰</t>
  </si>
  <si>
    <t>第五面试室</t>
  </si>
  <si>
    <t>04幼儿园教师</t>
  </si>
  <si>
    <t>陈连燕</t>
  </si>
  <si>
    <t>柏燕芹</t>
  </si>
  <si>
    <t>邹素兰</t>
  </si>
  <si>
    <t>704务川自治县乡镇幼儿园</t>
  </si>
  <si>
    <t>冉艳</t>
  </si>
  <si>
    <t>田娜</t>
  </si>
  <si>
    <t>廖燕燕</t>
  </si>
  <si>
    <t>覃智洁</t>
  </si>
  <si>
    <t>吴莎莎</t>
  </si>
  <si>
    <t>鲁玲玲</t>
  </si>
  <si>
    <t>李金丽</t>
  </si>
  <si>
    <t>刘前分</t>
  </si>
  <si>
    <t>张华娟</t>
  </si>
  <si>
    <t>何蓉蓉</t>
  </si>
  <si>
    <t>李琴慧</t>
  </si>
  <si>
    <t>杨丹丹</t>
  </si>
  <si>
    <t>田飞</t>
  </si>
  <si>
    <t>孙丹</t>
  </si>
  <si>
    <t>申玉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</si>
</sst>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;[Red]0.00"/>
    <numFmt numFmtId="179" formatCode="0;[Red]0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8"/>
      <color indexed="8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sz val="8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8"/>
      <color indexed="8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8"/>
      <color theme="1"/>
      <name val="Calibri"/>
      <family val="0"/>
    </font>
    <font>
      <b/>
      <sz val="10"/>
      <name val="Calibri"/>
      <family val="0"/>
    </font>
    <font>
      <sz val="8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46" fillId="0" borderId="9" xfId="0" applyFont="1" applyFill="1" applyBorder="1" applyAlignment="1">
      <alignment vertical="center"/>
    </xf>
    <xf numFmtId="1" fontId="46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1" fontId="46" fillId="0" borderId="9" xfId="0" applyNumberFormat="1" applyFont="1" applyFill="1" applyBorder="1" applyAlignment="1">
      <alignment horizontal="left" vertical="center" wrapText="1"/>
    </xf>
    <xf numFmtId="1" fontId="46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" fontId="0" fillId="0" borderId="9" xfId="0" applyNumberFormat="1" applyFill="1" applyBorder="1" applyAlignment="1">
      <alignment horizontal="left" vertical="center" wrapText="1"/>
    </xf>
    <xf numFmtId="1" fontId="0" fillId="0" borderId="9" xfId="0" applyNumberFormat="1" applyFill="1" applyBorder="1" applyAlignment="1">
      <alignment horizontal="center" vertical="center" wrapText="1"/>
    </xf>
    <xf numFmtId="1" fontId="0" fillId="0" borderId="9" xfId="0" applyNumberFormat="1" applyFill="1" applyBorder="1" applyAlignment="1">
      <alignment horizontal="left" vertical="center"/>
    </xf>
    <xf numFmtId="1" fontId="0" fillId="0" borderId="9" xfId="0" applyNumberFormat="1" applyFill="1" applyBorder="1" applyAlignment="1">
      <alignment horizontal="center" vertical="center"/>
    </xf>
    <xf numFmtId="1" fontId="0" fillId="0" borderId="9" xfId="0" applyNumberFormat="1" applyFill="1" applyBorder="1" applyAlignment="1">
      <alignment horizontal="center" vertical="center"/>
    </xf>
    <xf numFmtId="1" fontId="0" fillId="0" borderId="9" xfId="0" applyNumberFormat="1" applyFill="1" applyBorder="1" applyAlignment="1">
      <alignment horizontal="left" vertical="center" wrapText="1"/>
    </xf>
    <xf numFmtId="178" fontId="46" fillId="0" borderId="9" xfId="0" applyNumberFormat="1" applyFont="1" applyFill="1" applyBorder="1" applyAlignment="1">
      <alignment horizontal="center" vertical="center"/>
    </xf>
    <xf numFmtId="179" fontId="47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/>
    </xf>
    <xf numFmtId="179" fontId="46" fillId="0" borderId="9" xfId="0" applyNumberFormat="1" applyFont="1" applyFill="1" applyBorder="1" applyAlignment="1">
      <alignment horizontal="center" vertical="center"/>
    </xf>
    <xf numFmtId="179" fontId="46" fillId="0" borderId="9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3" fillId="0" borderId="9" xfId="0" applyFont="1" applyBorder="1" applyAlignment="1">
      <alignment vertical="center" wrapText="1"/>
    </xf>
    <xf numFmtId="0" fontId="49" fillId="0" borderId="9" xfId="0" applyFont="1" applyBorder="1" applyAlignment="1">
      <alignment vertical="center" wrapText="1"/>
    </xf>
    <xf numFmtId="0" fontId="45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" fontId="0" fillId="0" borderId="9" xfId="0" applyNumberFormat="1" applyBorder="1" applyAlignment="1">
      <alignment horizontal="left" vertical="center"/>
    </xf>
    <xf numFmtId="1" fontId="0" fillId="0" borderId="9" xfId="0" applyNumberForma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07;&#19994;&#21333;&#20301;&#24037;&#20316;\&#20107;&#19994;&#21333;&#20301;&#25307;&#32856;\2019&#24180;\9&#26376;21&#26085;&#25307;&#32856;\&#21153;&#24029;&#33258;&#27835;&#21439;2019&#24180;&#19979;&#21322;&#24180;&#20844;&#24320;&#25307;&#32856;&#20107;&#19994;&#21333;&#20301;&#20154;&#21592;&#20449;&#24687;&#27719;&#24635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位表"/>
      <sheetName val="笔试成绩"/>
      <sheetName val="资格复审"/>
      <sheetName val="资格复审合格人员"/>
      <sheetName val="面试职位考场分布"/>
      <sheetName val="面试人员"/>
      <sheetName val="面试人员考场设置"/>
      <sheetName val="面试准考证领取签字"/>
      <sheetName val="面试成绩总成绩及进入面试人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zoomScaleSheetLayoutView="100" workbookViewId="0" topLeftCell="A1">
      <pane ySplit="1" topLeftCell="A12" activePane="bottomLeft" state="frozen"/>
      <selection pane="bottomLeft" activeCell="F14" sqref="F14"/>
    </sheetView>
  </sheetViews>
  <sheetFormatPr defaultColWidth="9.00390625" defaultRowHeight="15"/>
  <cols>
    <col min="1" max="1" width="4.57421875" style="0" customWidth="1"/>
    <col min="2" max="2" width="7.421875" style="2" customWidth="1"/>
    <col min="3" max="3" width="11.00390625" style="2" customWidth="1"/>
    <col min="4" max="4" width="9.421875" style="3" customWidth="1"/>
    <col min="5" max="5" width="4.8515625" style="0" customWidth="1"/>
    <col min="6" max="6" width="24.7109375" style="4" customWidth="1"/>
    <col min="7" max="7" width="9.28125" style="5" customWidth="1"/>
    <col min="8" max="8" width="5.140625" style="0" customWidth="1"/>
    <col min="9" max="9" width="7.8515625" style="0" customWidth="1"/>
    <col min="10" max="10" width="9.421875" style="0" customWidth="1"/>
    <col min="11" max="11" width="7.00390625" style="6" customWidth="1"/>
    <col min="12" max="12" width="8.140625" style="0" customWidth="1"/>
    <col min="13" max="13" width="6.7109375" style="0" customWidth="1"/>
    <col min="14" max="14" width="6.421875" style="0" customWidth="1"/>
    <col min="15" max="15" width="6.421875" style="2" customWidth="1"/>
    <col min="16" max="16" width="13.140625" style="0" customWidth="1"/>
    <col min="17" max="17" width="10.00390625" style="0" hidden="1" customWidth="1"/>
  </cols>
  <sheetData>
    <row r="1" spans="1:17" s="1" customFormat="1" ht="48.75" customHeight="1">
      <c r="A1" s="7" t="s">
        <v>0</v>
      </c>
      <c r="B1" s="8" t="s">
        <v>1</v>
      </c>
      <c r="C1" s="8" t="s">
        <v>2</v>
      </c>
      <c r="D1" s="9" t="s">
        <v>3</v>
      </c>
      <c r="E1" s="8" t="s">
        <v>4</v>
      </c>
      <c r="F1" s="10" t="s">
        <v>5</v>
      </c>
      <c r="G1" s="11" t="s">
        <v>6</v>
      </c>
      <c r="H1" s="11" t="s">
        <v>7</v>
      </c>
      <c r="I1" s="21" t="s">
        <v>8</v>
      </c>
      <c r="J1" s="22" t="s">
        <v>9</v>
      </c>
      <c r="K1" s="23" t="s">
        <v>10</v>
      </c>
      <c r="L1" s="22" t="s">
        <v>11</v>
      </c>
      <c r="M1" s="24" t="s">
        <v>12</v>
      </c>
      <c r="N1" s="25" t="s">
        <v>13</v>
      </c>
      <c r="O1" s="26" t="s">
        <v>14</v>
      </c>
      <c r="P1" s="27" t="s">
        <v>15</v>
      </c>
      <c r="Q1" s="36" t="s">
        <v>16</v>
      </c>
    </row>
    <row r="2" spans="1:17" ht="27.75" customHeight="1">
      <c r="A2" s="12">
        <f aca="true" t="shared" si="0" ref="A2:A65">ROW()-1</f>
        <v>1</v>
      </c>
      <c r="B2" s="13" t="s">
        <v>17</v>
      </c>
      <c r="C2" s="13" t="s">
        <v>18</v>
      </c>
      <c r="D2" s="14">
        <v>19110101</v>
      </c>
      <c r="E2" s="13" t="s">
        <v>19</v>
      </c>
      <c r="F2" s="15" t="s">
        <v>20</v>
      </c>
      <c r="G2" s="16" t="s">
        <v>21</v>
      </c>
      <c r="H2" s="13">
        <v>2</v>
      </c>
      <c r="I2" s="28">
        <v>67.5</v>
      </c>
      <c r="J2" s="29">
        <f aca="true" t="shared" si="1" ref="J2:J65">ROUND(I2/1.5*0.6,2)</f>
        <v>27</v>
      </c>
      <c r="K2" s="30">
        <v>79.4</v>
      </c>
      <c r="L2" s="29">
        <f aca="true" t="shared" si="2" ref="L2:L11">ROUND(K2*0.4,2)</f>
        <v>31.76</v>
      </c>
      <c r="M2" s="29">
        <f aca="true" t="shared" si="3" ref="M2:M65">ROUND(J2+L2,2)</f>
        <v>58.76</v>
      </c>
      <c r="N2" s="31">
        <f>RANK(M2,$M$2:$M$3,0)</f>
        <v>1</v>
      </c>
      <c r="O2" s="32" t="s">
        <v>22</v>
      </c>
      <c r="P2" s="33"/>
      <c r="Q2" s="37" t="s">
        <v>23</v>
      </c>
    </row>
    <row r="3" spans="1:17" ht="27.75" customHeight="1">
      <c r="A3" s="12">
        <f t="shared" si="0"/>
        <v>2</v>
      </c>
      <c r="B3" s="13" t="s">
        <v>24</v>
      </c>
      <c r="C3" s="13" t="s">
        <v>18</v>
      </c>
      <c r="D3" s="14">
        <v>19110102</v>
      </c>
      <c r="E3" s="13" t="s">
        <v>25</v>
      </c>
      <c r="F3" s="15" t="s">
        <v>20</v>
      </c>
      <c r="G3" s="16" t="s">
        <v>21</v>
      </c>
      <c r="H3" s="13">
        <v>2</v>
      </c>
      <c r="I3" s="28">
        <v>63.5</v>
      </c>
      <c r="J3" s="29">
        <f t="shared" si="1"/>
        <v>25.4</v>
      </c>
      <c r="K3" s="30">
        <v>76.2</v>
      </c>
      <c r="L3" s="29">
        <f t="shared" si="2"/>
        <v>30.48</v>
      </c>
      <c r="M3" s="29">
        <f t="shared" si="3"/>
        <v>55.88</v>
      </c>
      <c r="N3" s="31">
        <f>RANK(M3,$M$2:$M$3,0)</f>
        <v>2</v>
      </c>
      <c r="O3" s="32" t="s">
        <v>22</v>
      </c>
      <c r="P3" s="33"/>
      <c r="Q3" s="37" t="s">
        <v>23</v>
      </c>
    </row>
    <row r="4" spans="1:17" ht="27.75" customHeight="1">
      <c r="A4" s="12">
        <f t="shared" si="0"/>
        <v>3</v>
      </c>
      <c r="B4" s="13" t="s">
        <v>26</v>
      </c>
      <c r="C4" s="13" t="s">
        <v>18</v>
      </c>
      <c r="D4" s="14">
        <v>19110103</v>
      </c>
      <c r="E4" s="13" t="s">
        <v>25</v>
      </c>
      <c r="F4" s="15" t="s">
        <v>20</v>
      </c>
      <c r="G4" s="16" t="s">
        <v>27</v>
      </c>
      <c r="H4" s="13">
        <v>1</v>
      </c>
      <c r="I4" s="28">
        <v>95.5</v>
      </c>
      <c r="J4" s="29">
        <f t="shared" si="1"/>
        <v>38.2</v>
      </c>
      <c r="K4" s="30">
        <v>81.6</v>
      </c>
      <c r="L4" s="29">
        <f t="shared" si="2"/>
        <v>32.64</v>
      </c>
      <c r="M4" s="29">
        <f t="shared" si="3"/>
        <v>70.84</v>
      </c>
      <c r="N4" s="31">
        <v>1</v>
      </c>
      <c r="O4" s="32" t="s">
        <v>22</v>
      </c>
      <c r="P4" s="33"/>
      <c r="Q4" s="37" t="s">
        <v>23</v>
      </c>
    </row>
    <row r="5" spans="1:17" ht="27.75" customHeight="1">
      <c r="A5" s="12">
        <f t="shared" si="0"/>
        <v>4</v>
      </c>
      <c r="B5" s="13" t="s">
        <v>28</v>
      </c>
      <c r="C5" s="13" t="s">
        <v>18</v>
      </c>
      <c r="D5" s="14">
        <v>19110105</v>
      </c>
      <c r="E5" s="13" t="s">
        <v>19</v>
      </c>
      <c r="F5" s="17" t="s">
        <v>20</v>
      </c>
      <c r="G5" s="18" t="s">
        <v>27</v>
      </c>
      <c r="H5" s="13">
        <v>1</v>
      </c>
      <c r="I5" s="28">
        <v>82</v>
      </c>
      <c r="J5" s="29">
        <f t="shared" si="1"/>
        <v>32.8</v>
      </c>
      <c r="K5" s="30">
        <v>74</v>
      </c>
      <c r="L5" s="29">
        <f t="shared" si="2"/>
        <v>29.6</v>
      </c>
      <c r="M5" s="29">
        <f t="shared" si="3"/>
        <v>62.4</v>
      </c>
      <c r="N5" s="31">
        <v>2</v>
      </c>
      <c r="O5" s="32"/>
      <c r="P5" s="34"/>
      <c r="Q5" s="37" t="s">
        <v>23</v>
      </c>
    </row>
    <row r="6" spans="1:17" ht="27.75" customHeight="1">
      <c r="A6" s="12">
        <f t="shared" si="0"/>
        <v>5</v>
      </c>
      <c r="B6" s="13" t="s">
        <v>29</v>
      </c>
      <c r="C6" s="13" t="s">
        <v>18</v>
      </c>
      <c r="D6" s="14">
        <v>19110104</v>
      </c>
      <c r="E6" s="13" t="s">
        <v>25</v>
      </c>
      <c r="F6" s="15" t="s">
        <v>20</v>
      </c>
      <c r="G6" s="16" t="s">
        <v>27</v>
      </c>
      <c r="H6" s="13">
        <v>1</v>
      </c>
      <c r="I6" s="28">
        <v>85</v>
      </c>
      <c r="J6" s="29">
        <f t="shared" si="1"/>
        <v>34</v>
      </c>
      <c r="K6" s="30" t="s">
        <v>30</v>
      </c>
      <c r="L6" s="29"/>
      <c r="M6" s="29">
        <f t="shared" si="3"/>
        <v>34</v>
      </c>
      <c r="N6" s="31">
        <v>3</v>
      </c>
      <c r="O6" s="32"/>
      <c r="P6" s="33"/>
      <c r="Q6" s="37" t="s">
        <v>23</v>
      </c>
    </row>
    <row r="7" spans="1:17" ht="27.75" customHeight="1">
      <c r="A7" s="12">
        <f t="shared" si="0"/>
        <v>6</v>
      </c>
      <c r="B7" s="13" t="s">
        <v>31</v>
      </c>
      <c r="C7" s="13" t="s">
        <v>18</v>
      </c>
      <c r="D7" s="14">
        <v>19110106</v>
      </c>
      <c r="E7" s="13" t="s">
        <v>25</v>
      </c>
      <c r="F7" s="15" t="s">
        <v>20</v>
      </c>
      <c r="G7" s="16" t="s">
        <v>32</v>
      </c>
      <c r="H7" s="13">
        <v>2</v>
      </c>
      <c r="I7" s="28">
        <v>95</v>
      </c>
      <c r="J7" s="29">
        <f t="shared" si="1"/>
        <v>38</v>
      </c>
      <c r="K7" s="30">
        <v>78.2</v>
      </c>
      <c r="L7" s="29">
        <f t="shared" si="2"/>
        <v>31.28</v>
      </c>
      <c r="M7" s="29">
        <f t="shared" si="3"/>
        <v>69.28</v>
      </c>
      <c r="N7" s="31">
        <v>1</v>
      </c>
      <c r="O7" s="32" t="s">
        <v>22</v>
      </c>
      <c r="P7" s="33"/>
      <c r="Q7" s="37" t="s">
        <v>23</v>
      </c>
    </row>
    <row r="8" spans="1:17" ht="27.75" customHeight="1">
      <c r="A8" s="12">
        <f t="shared" si="0"/>
        <v>7</v>
      </c>
      <c r="B8" s="13" t="s">
        <v>33</v>
      </c>
      <c r="C8" s="13" t="s">
        <v>18</v>
      </c>
      <c r="D8" s="14">
        <v>19110107</v>
      </c>
      <c r="E8" s="13" t="s">
        <v>25</v>
      </c>
      <c r="F8" s="15" t="s">
        <v>20</v>
      </c>
      <c r="G8" s="16" t="s">
        <v>32</v>
      </c>
      <c r="H8" s="13">
        <v>2</v>
      </c>
      <c r="I8" s="28">
        <v>88</v>
      </c>
      <c r="J8" s="29">
        <f t="shared" si="1"/>
        <v>35.2</v>
      </c>
      <c r="K8" s="30">
        <v>81.4</v>
      </c>
      <c r="L8" s="29">
        <f t="shared" si="2"/>
        <v>32.56</v>
      </c>
      <c r="M8" s="29">
        <f t="shared" si="3"/>
        <v>67.76</v>
      </c>
      <c r="N8" s="31">
        <v>2</v>
      </c>
      <c r="O8" s="32" t="s">
        <v>22</v>
      </c>
      <c r="P8" s="33"/>
      <c r="Q8" s="37" t="s">
        <v>23</v>
      </c>
    </row>
    <row r="9" spans="1:17" ht="27.75" customHeight="1">
      <c r="A9" s="12">
        <f t="shared" si="0"/>
        <v>8</v>
      </c>
      <c r="B9" s="13" t="s">
        <v>34</v>
      </c>
      <c r="C9" s="13" t="s">
        <v>18</v>
      </c>
      <c r="D9" s="14">
        <v>19110109</v>
      </c>
      <c r="E9" s="13" t="s">
        <v>19</v>
      </c>
      <c r="F9" s="15" t="s">
        <v>20</v>
      </c>
      <c r="G9" s="16" t="s">
        <v>32</v>
      </c>
      <c r="H9" s="13">
        <v>2</v>
      </c>
      <c r="I9" s="28">
        <v>78</v>
      </c>
      <c r="J9" s="29">
        <f t="shared" si="1"/>
        <v>31.2</v>
      </c>
      <c r="K9" s="30">
        <v>77.2</v>
      </c>
      <c r="L9" s="29">
        <f t="shared" si="2"/>
        <v>30.88</v>
      </c>
      <c r="M9" s="29">
        <f t="shared" si="3"/>
        <v>62.08</v>
      </c>
      <c r="N9" s="31">
        <v>3</v>
      </c>
      <c r="O9" s="32"/>
      <c r="P9" s="33"/>
      <c r="Q9" s="37" t="s">
        <v>23</v>
      </c>
    </row>
    <row r="10" spans="1:17" ht="27.75" customHeight="1">
      <c r="A10" s="12">
        <f t="shared" si="0"/>
        <v>9</v>
      </c>
      <c r="B10" s="13" t="s">
        <v>35</v>
      </c>
      <c r="C10" s="13" t="s">
        <v>18</v>
      </c>
      <c r="D10" s="14">
        <v>19110110</v>
      </c>
      <c r="E10" s="13" t="s">
        <v>25</v>
      </c>
      <c r="F10" s="15" t="s">
        <v>20</v>
      </c>
      <c r="G10" s="16" t="s">
        <v>32</v>
      </c>
      <c r="H10" s="13">
        <v>2</v>
      </c>
      <c r="I10" s="28">
        <v>76.5</v>
      </c>
      <c r="J10" s="29">
        <f t="shared" si="1"/>
        <v>30.6</v>
      </c>
      <c r="K10" s="30">
        <v>78.2</v>
      </c>
      <c r="L10" s="29">
        <f t="shared" si="2"/>
        <v>31.28</v>
      </c>
      <c r="M10" s="29">
        <f t="shared" si="3"/>
        <v>61.88</v>
      </c>
      <c r="N10" s="31">
        <v>4</v>
      </c>
      <c r="O10" s="32"/>
      <c r="P10" s="33"/>
      <c r="Q10" s="37" t="s">
        <v>23</v>
      </c>
    </row>
    <row r="11" spans="1:17" ht="27.75" customHeight="1">
      <c r="A11" s="12">
        <f t="shared" si="0"/>
        <v>10</v>
      </c>
      <c r="B11" s="13" t="s">
        <v>36</v>
      </c>
      <c r="C11" s="13" t="s">
        <v>18</v>
      </c>
      <c r="D11" s="14">
        <v>19110111</v>
      </c>
      <c r="E11" s="13" t="s">
        <v>25</v>
      </c>
      <c r="F11" s="15" t="s">
        <v>20</v>
      </c>
      <c r="G11" s="16" t="s">
        <v>32</v>
      </c>
      <c r="H11" s="13">
        <v>2</v>
      </c>
      <c r="I11" s="28">
        <v>76</v>
      </c>
      <c r="J11" s="29">
        <f t="shared" si="1"/>
        <v>30.4</v>
      </c>
      <c r="K11" s="30">
        <v>73</v>
      </c>
      <c r="L11" s="29">
        <f t="shared" si="2"/>
        <v>29.2</v>
      </c>
      <c r="M11" s="29">
        <f t="shared" si="3"/>
        <v>59.6</v>
      </c>
      <c r="N11" s="31">
        <v>5</v>
      </c>
      <c r="O11" s="32"/>
      <c r="P11" s="33"/>
      <c r="Q11" s="37" t="s">
        <v>23</v>
      </c>
    </row>
    <row r="12" spans="1:17" ht="27.75" customHeight="1">
      <c r="A12" s="12">
        <f t="shared" si="0"/>
        <v>11</v>
      </c>
      <c r="B12" s="13" t="s">
        <v>37</v>
      </c>
      <c r="C12" s="13" t="s">
        <v>18</v>
      </c>
      <c r="D12" s="14">
        <v>19110108</v>
      </c>
      <c r="E12" s="13" t="s">
        <v>25</v>
      </c>
      <c r="F12" s="15" t="s">
        <v>20</v>
      </c>
      <c r="G12" s="16" t="s">
        <v>32</v>
      </c>
      <c r="H12" s="13">
        <v>2</v>
      </c>
      <c r="I12" s="28">
        <v>83</v>
      </c>
      <c r="J12" s="29">
        <f t="shared" si="1"/>
        <v>33.2</v>
      </c>
      <c r="K12" s="30" t="s">
        <v>30</v>
      </c>
      <c r="L12" s="29"/>
      <c r="M12" s="29">
        <f t="shared" si="3"/>
        <v>33.2</v>
      </c>
      <c r="N12" s="31">
        <v>6</v>
      </c>
      <c r="O12" s="32"/>
      <c r="P12" s="33"/>
      <c r="Q12" s="37" t="s">
        <v>23</v>
      </c>
    </row>
    <row r="13" spans="1:17" ht="27.75" customHeight="1">
      <c r="A13" s="12">
        <f t="shared" si="0"/>
        <v>12</v>
      </c>
      <c r="B13" s="13" t="s">
        <v>38</v>
      </c>
      <c r="C13" s="13" t="s">
        <v>18</v>
      </c>
      <c r="D13" s="14">
        <v>19110112</v>
      </c>
      <c r="E13" s="13" t="s">
        <v>25</v>
      </c>
      <c r="F13" s="15" t="s">
        <v>20</v>
      </c>
      <c r="G13" s="16" t="s">
        <v>39</v>
      </c>
      <c r="H13" s="13">
        <v>1</v>
      </c>
      <c r="I13" s="28">
        <v>107.5</v>
      </c>
      <c r="J13" s="29">
        <f t="shared" si="1"/>
        <v>43</v>
      </c>
      <c r="K13" s="30">
        <v>80.8</v>
      </c>
      <c r="L13" s="29">
        <f aca="true" t="shared" si="4" ref="L13:L53">ROUND(K13*0.4,2)</f>
        <v>32.32</v>
      </c>
      <c r="M13" s="29">
        <f t="shared" si="3"/>
        <v>75.32</v>
      </c>
      <c r="N13" s="31">
        <v>1</v>
      </c>
      <c r="O13" s="32" t="s">
        <v>22</v>
      </c>
      <c r="P13" s="33"/>
      <c r="Q13" s="37" t="s">
        <v>23</v>
      </c>
    </row>
    <row r="14" spans="1:17" ht="27.75" customHeight="1">
      <c r="A14" s="12">
        <f t="shared" si="0"/>
        <v>13</v>
      </c>
      <c r="B14" s="13" t="s">
        <v>40</v>
      </c>
      <c r="C14" s="13" t="s">
        <v>18</v>
      </c>
      <c r="D14" s="14">
        <v>19110113</v>
      </c>
      <c r="E14" s="13" t="s">
        <v>25</v>
      </c>
      <c r="F14" s="15" t="s">
        <v>20</v>
      </c>
      <c r="G14" s="16" t="s">
        <v>39</v>
      </c>
      <c r="H14" s="13">
        <v>1</v>
      </c>
      <c r="I14" s="28">
        <v>104.5</v>
      </c>
      <c r="J14" s="29">
        <f t="shared" si="1"/>
        <v>41.8</v>
      </c>
      <c r="K14" s="30">
        <v>82.3</v>
      </c>
      <c r="L14" s="29">
        <f t="shared" si="4"/>
        <v>32.92</v>
      </c>
      <c r="M14" s="29">
        <f t="shared" si="3"/>
        <v>74.72</v>
      </c>
      <c r="N14" s="31">
        <v>2</v>
      </c>
      <c r="O14" s="32"/>
      <c r="P14" s="33"/>
      <c r="Q14" s="37" t="s">
        <v>23</v>
      </c>
    </row>
    <row r="15" spans="1:17" ht="27.75" customHeight="1">
      <c r="A15" s="12">
        <f t="shared" si="0"/>
        <v>14</v>
      </c>
      <c r="B15" s="13" t="s">
        <v>41</v>
      </c>
      <c r="C15" s="13" t="s">
        <v>18</v>
      </c>
      <c r="D15" s="14">
        <v>19110114</v>
      </c>
      <c r="E15" s="13" t="s">
        <v>19</v>
      </c>
      <c r="F15" s="15" t="s">
        <v>20</v>
      </c>
      <c r="G15" s="16" t="s">
        <v>39</v>
      </c>
      <c r="H15" s="13">
        <v>1</v>
      </c>
      <c r="I15" s="28">
        <v>102</v>
      </c>
      <c r="J15" s="29">
        <f t="shared" si="1"/>
        <v>40.8</v>
      </c>
      <c r="K15" s="30">
        <v>82.8</v>
      </c>
      <c r="L15" s="29">
        <f t="shared" si="4"/>
        <v>33.12</v>
      </c>
      <c r="M15" s="29">
        <f t="shared" si="3"/>
        <v>73.92</v>
      </c>
      <c r="N15" s="31">
        <v>3</v>
      </c>
      <c r="O15" s="32"/>
      <c r="P15" s="33"/>
      <c r="Q15" s="37" t="s">
        <v>23</v>
      </c>
    </row>
    <row r="16" spans="1:17" ht="27.75" customHeight="1">
      <c r="A16" s="12">
        <f t="shared" si="0"/>
        <v>15</v>
      </c>
      <c r="B16" s="13" t="s">
        <v>42</v>
      </c>
      <c r="C16" s="13" t="s">
        <v>18</v>
      </c>
      <c r="D16" s="14">
        <v>19110115</v>
      </c>
      <c r="E16" s="13" t="s">
        <v>25</v>
      </c>
      <c r="F16" s="15" t="s">
        <v>20</v>
      </c>
      <c r="G16" s="16" t="s">
        <v>43</v>
      </c>
      <c r="H16" s="13">
        <v>2</v>
      </c>
      <c r="I16" s="28">
        <v>99.5</v>
      </c>
      <c r="J16" s="29">
        <f t="shared" si="1"/>
        <v>39.8</v>
      </c>
      <c r="K16" s="30">
        <v>89.4</v>
      </c>
      <c r="L16" s="29">
        <f t="shared" si="4"/>
        <v>35.76</v>
      </c>
      <c r="M16" s="29">
        <f t="shared" si="3"/>
        <v>75.56</v>
      </c>
      <c r="N16" s="31">
        <v>1</v>
      </c>
      <c r="O16" s="32" t="s">
        <v>22</v>
      </c>
      <c r="P16" s="33"/>
      <c r="Q16" s="37" t="s">
        <v>23</v>
      </c>
    </row>
    <row r="17" spans="1:17" ht="27.75" customHeight="1">
      <c r="A17" s="12">
        <f t="shared" si="0"/>
        <v>16</v>
      </c>
      <c r="B17" s="13" t="s">
        <v>44</v>
      </c>
      <c r="C17" s="13" t="s">
        <v>18</v>
      </c>
      <c r="D17" s="14">
        <v>19110116</v>
      </c>
      <c r="E17" s="13" t="s">
        <v>25</v>
      </c>
      <c r="F17" s="15" t="s">
        <v>20</v>
      </c>
      <c r="G17" s="16" t="s">
        <v>43</v>
      </c>
      <c r="H17" s="13">
        <v>2</v>
      </c>
      <c r="I17" s="28">
        <v>97.5</v>
      </c>
      <c r="J17" s="29">
        <f t="shared" si="1"/>
        <v>39</v>
      </c>
      <c r="K17" s="30">
        <v>85.4</v>
      </c>
      <c r="L17" s="29">
        <f t="shared" si="4"/>
        <v>34.16</v>
      </c>
      <c r="M17" s="29">
        <f t="shared" si="3"/>
        <v>73.16</v>
      </c>
      <c r="N17" s="31">
        <v>2</v>
      </c>
      <c r="O17" s="32" t="s">
        <v>22</v>
      </c>
      <c r="P17" s="33"/>
      <c r="Q17" s="37" t="s">
        <v>23</v>
      </c>
    </row>
    <row r="18" spans="1:17" ht="27.75" customHeight="1">
      <c r="A18" s="12">
        <f t="shared" si="0"/>
        <v>17</v>
      </c>
      <c r="B18" s="13" t="s">
        <v>45</v>
      </c>
      <c r="C18" s="13" t="s">
        <v>18</v>
      </c>
      <c r="D18" s="14">
        <v>19110117</v>
      </c>
      <c r="E18" s="13" t="s">
        <v>25</v>
      </c>
      <c r="F18" s="15" t="s">
        <v>20</v>
      </c>
      <c r="G18" s="16" t="s">
        <v>43</v>
      </c>
      <c r="H18" s="13">
        <v>2</v>
      </c>
      <c r="I18" s="28">
        <v>95</v>
      </c>
      <c r="J18" s="29">
        <f t="shared" si="1"/>
        <v>38</v>
      </c>
      <c r="K18" s="30">
        <v>79.2</v>
      </c>
      <c r="L18" s="29">
        <f t="shared" si="4"/>
        <v>31.68</v>
      </c>
      <c r="M18" s="29">
        <f t="shared" si="3"/>
        <v>69.68</v>
      </c>
      <c r="N18" s="31">
        <v>3</v>
      </c>
      <c r="O18" s="32"/>
      <c r="P18" s="33"/>
      <c r="Q18" s="37" t="s">
        <v>23</v>
      </c>
    </row>
    <row r="19" spans="1:17" ht="27.75" customHeight="1">
      <c r="A19" s="12">
        <f t="shared" si="0"/>
        <v>18</v>
      </c>
      <c r="B19" s="13" t="s">
        <v>46</v>
      </c>
      <c r="C19" s="13" t="s">
        <v>18</v>
      </c>
      <c r="D19" s="14">
        <v>19110118</v>
      </c>
      <c r="E19" s="13" t="s">
        <v>25</v>
      </c>
      <c r="F19" s="15" t="s">
        <v>20</v>
      </c>
      <c r="G19" s="16" t="s">
        <v>43</v>
      </c>
      <c r="H19" s="13">
        <v>2</v>
      </c>
      <c r="I19" s="28">
        <v>91</v>
      </c>
      <c r="J19" s="29">
        <f t="shared" si="1"/>
        <v>36.4</v>
      </c>
      <c r="K19" s="30">
        <v>80.6</v>
      </c>
      <c r="L19" s="29">
        <f t="shared" si="4"/>
        <v>32.24</v>
      </c>
      <c r="M19" s="29">
        <f t="shared" si="3"/>
        <v>68.64</v>
      </c>
      <c r="N19" s="31">
        <v>4</v>
      </c>
      <c r="O19" s="32"/>
      <c r="P19" s="33"/>
      <c r="Q19" s="37" t="s">
        <v>23</v>
      </c>
    </row>
    <row r="20" spans="1:17" ht="27.75" customHeight="1">
      <c r="A20" s="12">
        <f t="shared" si="0"/>
        <v>19</v>
      </c>
      <c r="B20" s="13" t="s">
        <v>47</v>
      </c>
      <c r="C20" s="13" t="s">
        <v>18</v>
      </c>
      <c r="D20" s="14">
        <v>19110119</v>
      </c>
      <c r="E20" s="13" t="s">
        <v>25</v>
      </c>
      <c r="F20" s="15" t="s">
        <v>20</v>
      </c>
      <c r="G20" s="16" t="s">
        <v>43</v>
      </c>
      <c r="H20" s="13">
        <v>2</v>
      </c>
      <c r="I20" s="28">
        <v>89.5</v>
      </c>
      <c r="J20" s="29">
        <f t="shared" si="1"/>
        <v>35.8</v>
      </c>
      <c r="K20" s="30">
        <v>79.6</v>
      </c>
      <c r="L20" s="29">
        <f t="shared" si="4"/>
        <v>31.84</v>
      </c>
      <c r="M20" s="29">
        <f t="shared" si="3"/>
        <v>67.64</v>
      </c>
      <c r="N20" s="31">
        <v>5</v>
      </c>
      <c r="O20" s="32"/>
      <c r="P20" s="33"/>
      <c r="Q20" s="37" t="s">
        <v>23</v>
      </c>
    </row>
    <row r="21" spans="1:17" ht="27.75" customHeight="1">
      <c r="A21" s="12">
        <f t="shared" si="0"/>
        <v>20</v>
      </c>
      <c r="B21" s="19" t="s">
        <v>48</v>
      </c>
      <c r="C21" s="13" t="s">
        <v>18</v>
      </c>
      <c r="D21" s="14">
        <v>19110120</v>
      </c>
      <c r="E21" s="13" t="s">
        <v>25</v>
      </c>
      <c r="F21" s="17" t="s">
        <v>20</v>
      </c>
      <c r="G21" s="18" t="s">
        <v>43</v>
      </c>
      <c r="H21" s="13">
        <v>2</v>
      </c>
      <c r="I21" s="28">
        <v>88.5</v>
      </c>
      <c r="J21" s="29">
        <f t="shared" si="1"/>
        <v>35.4</v>
      </c>
      <c r="K21" s="30">
        <v>79</v>
      </c>
      <c r="L21" s="29">
        <f t="shared" si="4"/>
        <v>31.6</v>
      </c>
      <c r="M21" s="29">
        <f t="shared" si="3"/>
        <v>67</v>
      </c>
      <c r="N21" s="31">
        <v>6</v>
      </c>
      <c r="O21" s="32"/>
      <c r="P21" s="34"/>
      <c r="Q21" s="37" t="s">
        <v>23</v>
      </c>
    </row>
    <row r="22" spans="1:17" ht="27.75" customHeight="1">
      <c r="A22" s="12">
        <f t="shared" si="0"/>
        <v>21</v>
      </c>
      <c r="B22" s="19" t="s">
        <v>49</v>
      </c>
      <c r="C22" s="13" t="s">
        <v>18</v>
      </c>
      <c r="D22" s="14">
        <v>19110121</v>
      </c>
      <c r="E22" s="13" t="s">
        <v>19</v>
      </c>
      <c r="F22" s="17" t="s">
        <v>20</v>
      </c>
      <c r="G22" s="18" t="s">
        <v>43</v>
      </c>
      <c r="H22" s="13">
        <v>2</v>
      </c>
      <c r="I22" s="28">
        <v>88.5</v>
      </c>
      <c r="J22" s="29">
        <f t="shared" si="1"/>
        <v>35.4</v>
      </c>
      <c r="K22" s="30">
        <v>75.6</v>
      </c>
      <c r="L22" s="29">
        <f t="shared" si="4"/>
        <v>30.24</v>
      </c>
      <c r="M22" s="29">
        <f t="shared" si="3"/>
        <v>65.64</v>
      </c>
      <c r="N22" s="31">
        <v>7</v>
      </c>
      <c r="O22" s="32"/>
      <c r="P22" s="34"/>
      <c r="Q22" s="37" t="s">
        <v>23</v>
      </c>
    </row>
    <row r="23" spans="1:17" ht="27.75" customHeight="1">
      <c r="A23" s="12">
        <f t="shared" si="0"/>
        <v>22</v>
      </c>
      <c r="B23" s="13" t="s">
        <v>50</v>
      </c>
      <c r="C23" s="13" t="s">
        <v>51</v>
      </c>
      <c r="D23" s="13">
        <v>19110201</v>
      </c>
      <c r="E23" s="13" t="s">
        <v>19</v>
      </c>
      <c r="F23" s="15" t="s">
        <v>20</v>
      </c>
      <c r="G23" s="16" t="s">
        <v>52</v>
      </c>
      <c r="H23" s="13">
        <v>1</v>
      </c>
      <c r="I23" s="28">
        <v>81</v>
      </c>
      <c r="J23" s="29">
        <f t="shared" si="1"/>
        <v>32.4</v>
      </c>
      <c r="K23" s="30">
        <v>78</v>
      </c>
      <c r="L23" s="29">
        <f t="shared" si="4"/>
        <v>31.2</v>
      </c>
      <c r="M23" s="29">
        <f t="shared" si="3"/>
        <v>63.6</v>
      </c>
      <c r="N23" s="31">
        <v>1</v>
      </c>
      <c r="O23" s="32" t="s">
        <v>22</v>
      </c>
      <c r="P23" s="33"/>
      <c r="Q23" s="37" t="s">
        <v>23</v>
      </c>
    </row>
    <row r="24" spans="1:17" ht="27.75" customHeight="1">
      <c r="A24" s="12">
        <f t="shared" si="0"/>
        <v>23</v>
      </c>
      <c r="B24" s="13" t="s">
        <v>53</v>
      </c>
      <c r="C24" s="13" t="s">
        <v>51</v>
      </c>
      <c r="D24" s="13">
        <v>19110202</v>
      </c>
      <c r="E24" s="13" t="s">
        <v>19</v>
      </c>
      <c r="F24" s="15" t="s">
        <v>20</v>
      </c>
      <c r="G24" s="16" t="s">
        <v>54</v>
      </c>
      <c r="H24" s="13">
        <v>1</v>
      </c>
      <c r="I24" s="28">
        <v>81</v>
      </c>
      <c r="J24" s="29">
        <f t="shared" si="1"/>
        <v>32.4</v>
      </c>
      <c r="K24" s="30">
        <v>78</v>
      </c>
      <c r="L24" s="29">
        <f t="shared" si="4"/>
        <v>31.2</v>
      </c>
      <c r="M24" s="29">
        <f t="shared" si="3"/>
        <v>63.6</v>
      </c>
      <c r="N24" s="31">
        <v>1</v>
      </c>
      <c r="O24" s="32" t="s">
        <v>22</v>
      </c>
      <c r="P24" s="33"/>
      <c r="Q24" s="37" t="s">
        <v>23</v>
      </c>
    </row>
    <row r="25" spans="1:17" ht="27.75" customHeight="1">
      <c r="A25" s="12">
        <f t="shared" si="0"/>
        <v>24</v>
      </c>
      <c r="B25" s="13" t="s">
        <v>55</v>
      </c>
      <c r="C25" s="13" t="s">
        <v>51</v>
      </c>
      <c r="D25" s="13">
        <v>19110203</v>
      </c>
      <c r="E25" s="13" t="s">
        <v>25</v>
      </c>
      <c r="F25" s="15" t="s">
        <v>20</v>
      </c>
      <c r="G25" s="16" t="s">
        <v>56</v>
      </c>
      <c r="H25" s="13">
        <v>2</v>
      </c>
      <c r="I25" s="28">
        <v>90</v>
      </c>
      <c r="J25" s="29">
        <f t="shared" si="1"/>
        <v>36</v>
      </c>
      <c r="K25" s="30">
        <v>84.3</v>
      </c>
      <c r="L25" s="29">
        <f t="shared" si="4"/>
        <v>33.72</v>
      </c>
      <c r="M25" s="29">
        <f t="shared" si="3"/>
        <v>69.72</v>
      </c>
      <c r="N25" s="31">
        <f aca="true" t="shared" si="5" ref="N25:N30">RANK(M25,$M$25:$M$30,0)</f>
        <v>1</v>
      </c>
      <c r="O25" s="32" t="s">
        <v>22</v>
      </c>
      <c r="P25" s="33"/>
      <c r="Q25" s="37" t="s">
        <v>23</v>
      </c>
    </row>
    <row r="26" spans="1:17" ht="27.75" customHeight="1">
      <c r="A26" s="12">
        <f t="shared" si="0"/>
        <v>25</v>
      </c>
      <c r="B26" s="13" t="s">
        <v>57</v>
      </c>
      <c r="C26" s="13" t="s">
        <v>51</v>
      </c>
      <c r="D26" s="13">
        <v>19110204</v>
      </c>
      <c r="E26" s="13" t="s">
        <v>25</v>
      </c>
      <c r="F26" s="15" t="s">
        <v>20</v>
      </c>
      <c r="G26" s="16" t="s">
        <v>56</v>
      </c>
      <c r="H26" s="13">
        <v>2</v>
      </c>
      <c r="I26" s="28">
        <v>86</v>
      </c>
      <c r="J26" s="29">
        <f t="shared" si="1"/>
        <v>34.4</v>
      </c>
      <c r="K26" s="30">
        <v>83.96</v>
      </c>
      <c r="L26" s="29">
        <f t="shared" si="4"/>
        <v>33.58</v>
      </c>
      <c r="M26" s="29">
        <f t="shared" si="3"/>
        <v>67.98</v>
      </c>
      <c r="N26" s="31">
        <f t="shared" si="5"/>
        <v>2</v>
      </c>
      <c r="O26" s="32" t="s">
        <v>22</v>
      </c>
      <c r="P26" s="33"/>
      <c r="Q26" s="37" t="s">
        <v>23</v>
      </c>
    </row>
    <row r="27" spans="1:17" ht="27.75" customHeight="1">
      <c r="A27" s="12">
        <f t="shared" si="0"/>
        <v>26</v>
      </c>
      <c r="B27" s="13" t="s">
        <v>58</v>
      </c>
      <c r="C27" s="13" t="s">
        <v>51</v>
      </c>
      <c r="D27" s="13">
        <v>19110206</v>
      </c>
      <c r="E27" s="13" t="s">
        <v>25</v>
      </c>
      <c r="F27" s="15" t="s">
        <v>20</v>
      </c>
      <c r="G27" s="16" t="s">
        <v>56</v>
      </c>
      <c r="H27" s="13">
        <v>2</v>
      </c>
      <c r="I27" s="28">
        <v>81</v>
      </c>
      <c r="J27" s="29">
        <f t="shared" si="1"/>
        <v>32.4</v>
      </c>
      <c r="K27" s="30">
        <v>83.08</v>
      </c>
      <c r="L27" s="29">
        <f t="shared" si="4"/>
        <v>33.23</v>
      </c>
      <c r="M27" s="29">
        <f t="shared" si="3"/>
        <v>65.63</v>
      </c>
      <c r="N27" s="31">
        <f t="shared" si="5"/>
        <v>3</v>
      </c>
      <c r="O27" s="32"/>
      <c r="P27" s="33"/>
      <c r="Q27" s="37" t="s">
        <v>23</v>
      </c>
    </row>
    <row r="28" spans="1:17" ht="27.75" customHeight="1">
      <c r="A28" s="12">
        <f t="shared" si="0"/>
        <v>27</v>
      </c>
      <c r="B28" s="13" t="s">
        <v>59</v>
      </c>
      <c r="C28" s="13" t="s">
        <v>51</v>
      </c>
      <c r="D28" s="13">
        <v>19110205</v>
      </c>
      <c r="E28" s="13" t="s">
        <v>25</v>
      </c>
      <c r="F28" s="15" t="s">
        <v>20</v>
      </c>
      <c r="G28" s="16" t="s">
        <v>56</v>
      </c>
      <c r="H28" s="13">
        <v>2</v>
      </c>
      <c r="I28" s="28">
        <v>85.5</v>
      </c>
      <c r="J28" s="29">
        <f t="shared" si="1"/>
        <v>34.2</v>
      </c>
      <c r="K28" s="30">
        <v>74.84</v>
      </c>
      <c r="L28" s="29">
        <f t="shared" si="4"/>
        <v>29.94</v>
      </c>
      <c r="M28" s="29">
        <f t="shared" si="3"/>
        <v>64.14</v>
      </c>
      <c r="N28" s="31">
        <f t="shared" si="5"/>
        <v>4</v>
      </c>
      <c r="O28" s="32"/>
      <c r="P28" s="33"/>
      <c r="Q28" s="37" t="s">
        <v>23</v>
      </c>
    </row>
    <row r="29" spans="1:17" ht="27.75" customHeight="1">
      <c r="A29" s="12">
        <f t="shared" si="0"/>
        <v>28</v>
      </c>
      <c r="B29" s="13" t="s">
        <v>60</v>
      </c>
      <c r="C29" s="13" t="s">
        <v>51</v>
      </c>
      <c r="D29" s="13">
        <v>19110207</v>
      </c>
      <c r="E29" s="13" t="s">
        <v>25</v>
      </c>
      <c r="F29" s="15" t="s">
        <v>20</v>
      </c>
      <c r="G29" s="16" t="s">
        <v>56</v>
      </c>
      <c r="H29" s="13">
        <v>2</v>
      </c>
      <c r="I29" s="28">
        <v>75</v>
      </c>
      <c r="J29" s="29">
        <f t="shared" si="1"/>
        <v>30</v>
      </c>
      <c r="K29" s="30">
        <v>76.1</v>
      </c>
      <c r="L29" s="29">
        <f t="shared" si="4"/>
        <v>30.44</v>
      </c>
      <c r="M29" s="29">
        <f t="shared" si="3"/>
        <v>60.44</v>
      </c>
      <c r="N29" s="31">
        <f t="shared" si="5"/>
        <v>5</v>
      </c>
      <c r="O29" s="32"/>
      <c r="P29" s="33"/>
      <c r="Q29" s="37" t="s">
        <v>23</v>
      </c>
    </row>
    <row r="30" spans="1:17" ht="27.75" customHeight="1">
      <c r="A30" s="12">
        <f t="shared" si="0"/>
        <v>29</v>
      </c>
      <c r="B30" s="13" t="s">
        <v>61</v>
      </c>
      <c r="C30" s="13" t="s">
        <v>51</v>
      </c>
      <c r="D30" s="13">
        <v>19110208</v>
      </c>
      <c r="E30" s="13" t="s">
        <v>19</v>
      </c>
      <c r="F30" s="17" t="s">
        <v>20</v>
      </c>
      <c r="G30" s="18" t="s">
        <v>56</v>
      </c>
      <c r="H30" s="13">
        <v>2</v>
      </c>
      <c r="I30" s="28">
        <v>61.5</v>
      </c>
      <c r="J30" s="29">
        <f t="shared" si="1"/>
        <v>24.6</v>
      </c>
      <c r="K30" s="30">
        <v>77.96</v>
      </c>
      <c r="L30" s="29">
        <f t="shared" si="4"/>
        <v>31.18</v>
      </c>
      <c r="M30" s="29">
        <f t="shared" si="3"/>
        <v>55.78</v>
      </c>
      <c r="N30" s="31">
        <f t="shared" si="5"/>
        <v>6</v>
      </c>
      <c r="O30" s="32"/>
      <c r="P30" s="34"/>
      <c r="Q30" s="37" t="s">
        <v>23</v>
      </c>
    </row>
    <row r="31" spans="1:17" ht="27.75" customHeight="1">
      <c r="A31" s="12">
        <f t="shared" si="0"/>
        <v>30</v>
      </c>
      <c r="B31" s="13" t="s">
        <v>62</v>
      </c>
      <c r="C31" s="13" t="s">
        <v>51</v>
      </c>
      <c r="D31" s="13">
        <v>19110209</v>
      </c>
      <c r="E31" s="13" t="s">
        <v>19</v>
      </c>
      <c r="F31" s="15" t="s">
        <v>20</v>
      </c>
      <c r="G31" s="16" t="s">
        <v>63</v>
      </c>
      <c r="H31" s="13">
        <v>2</v>
      </c>
      <c r="I31" s="28">
        <v>92</v>
      </c>
      <c r="J31" s="29">
        <f t="shared" si="1"/>
        <v>36.8</v>
      </c>
      <c r="K31" s="30">
        <v>80.8</v>
      </c>
      <c r="L31" s="29">
        <f t="shared" si="4"/>
        <v>32.32</v>
      </c>
      <c r="M31" s="29">
        <f t="shared" si="3"/>
        <v>69.12</v>
      </c>
      <c r="N31" s="31">
        <f aca="true" t="shared" si="6" ref="N31:N36">RANK(M31,$M$31:$M$36,0)</f>
        <v>1</v>
      </c>
      <c r="O31" s="32" t="s">
        <v>22</v>
      </c>
      <c r="P31" s="33"/>
      <c r="Q31" s="37" t="s">
        <v>23</v>
      </c>
    </row>
    <row r="32" spans="1:17" ht="27.75" customHeight="1">
      <c r="A32" s="12">
        <f t="shared" si="0"/>
        <v>31</v>
      </c>
      <c r="B32" s="13" t="s">
        <v>64</v>
      </c>
      <c r="C32" s="13" t="s">
        <v>51</v>
      </c>
      <c r="D32" s="13">
        <v>19110210</v>
      </c>
      <c r="E32" s="13" t="s">
        <v>25</v>
      </c>
      <c r="F32" s="15" t="s">
        <v>20</v>
      </c>
      <c r="G32" s="16" t="s">
        <v>63</v>
      </c>
      <c r="H32" s="13">
        <v>2</v>
      </c>
      <c r="I32" s="28">
        <v>83.5</v>
      </c>
      <c r="J32" s="29">
        <f t="shared" si="1"/>
        <v>33.4</v>
      </c>
      <c r="K32" s="30">
        <v>83.2</v>
      </c>
      <c r="L32" s="29">
        <f t="shared" si="4"/>
        <v>33.28</v>
      </c>
      <c r="M32" s="29">
        <f t="shared" si="3"/>
        <v>66.68</v>
      </c>
      <c r="N32" s="31">
        <f t="shared" si="6"/>
        <v>2</v>
      </c>
      <c r="O32" s="32" t="s">
        <v>22</v>
      </c>
      <c r="P32" s="33"/>
      <c r="Q32" s="37" t="s">
        <v>23</v>
      </c>
    </row>
    <row r="33" spans="1:17" ht="27.75" customHeight="1">
      <c r="A33" s="12">
        <f t="shared" si="0"/>
        <v>32</v>
      </c>
      <c r="B33" s="13" t="s">
        <v>65</v>
      </c>
      <c r="C33" s="13" t="s">
        <v>51</v>
      </c>
      <c r="D33" s="13">
        <v>19110211</v>
      </c>
      <c r="E33" s="13" t="s">
        <v>19</v>
      </c>
      <c r="F33" s="15" t="s">
        <v>20</v>
      </c>
      <c r="G33" s="16" t="s">
        <v>63</v>
      </c>
      <c r="H33" s="13">
        <v>2</v>
      </c>
      <c r="I33" s="28">
        <v>77</v>
      </c>
      <c r="J33" s="29">
        <f t="shared" si="1"/>
        <v>30.8</v>
      </c>
      <c r="K33" s="30">
        <v>82.8</v>
      </c>
      <c r="L33" s="29">
        <f t="shared" si="4"/>
        <v>33.12</v>
      </c>
      <c r="M33" s="29">
        <f t="shared" si="3"/>
        <v>63.92</v>
      </c>
      <c r="N33" s="31">
        <f t="shared" si="6"/>
        <v>3</v>
      </c>
      <c r="O33" s="32"/>
      <c r="P33" s="33"/>
      <c r="Q33" s="37" t="s">
        <v>23</v>
      </c>
    </row>
    <row r="34" spans="1:17" ht="27.75" customHeight="1">
      <c r="A34" s="12">
        <f t="shared" si="0"/>
        <v>33</v>
      </c>
      <c r="B34" s="13" t="s">
        <v>66</v>
      </c>
      <c r="C34" s="13" t="s">
        <v>51</v>
      </c>
      <c r="D34" s="13">
        <v>19110213</v>
      </c>
      <c r="E34" s="13" t="s">
        <v>19</v>
      </c>
      <c r="F34" s="15" t="s">
        <v>20</v>
      </c>
      <c r="G34" s="16" t="s">
        <v>63</v>
      </c>
      <c r="H34" s="13">
        <v>2</v>
      </c>
      <c r="I34" s="28">
        <v>76</v>
      </c>
      <c r="J34" s="29">
        <f t="shared" si="1"/>
        <v>30.4</v>
      </c>
      <c r="K34" s="30">
        <v>81.8</v>
      </c>
      <c r="L34" s="29">
        <f t="shared" si="4"/>
        <v>32.72</v>
      </c>
      <c r="M34" s="29">
        <f t="shared" si="3"/>
        <v>63.12</v>
      </c>
      <c r="N34" s="31">
        <f t="shared" si="6"/>
        <v>4</v>
      </c>
      <c r="O34" s="32"/>
      <c r="P34" s="33"/>
      <c r="Q34" s="37" t="s">
        <v>23</v>
      </c>
    </row>
    <row r="35" spans="1:17" ht="27.75" customHeight="1">
      <c r="A35" s="12">
        <f t="shared" si="0"/>
        <v>34</v>
      </c>
      <c r="B35" s="13" t="s">
        <v>67</v>
      </c>
      <c r="C35" s="13" t="s">
        <v>51</v>
      </c>
      <c r="D35" s="13">
        <v>19110212</v>
      </c>
      <c r="E35" s="13" t="s">
        <v>19</v>
      </c>
      <c r="F35" s="15" t="s">
        <v>20</v>
      </c>
      <c r="G35" s="16" t="s">
        <v>63</v>
      </c>
      <c r="H35" s="13">
        <v>2</v>
      </c>
      <c r="I35" s="28">
        <v>76.5</v>
      </c>
      <c r="J35" s="29">
        <f t="shared" si="1"/>
        <v>30.6</v>
      </c>
      <c r="K35" s="30">
        <v>78.6</v>
      </c>
      <c r="L35" s="29">
        <f t="shared" si="4"/>
        <v>31.44</v>
      </c>
      <c r="M35" s="29">
        <f t="shared" si="3"/>
        <v>62.04</v>
      </c>
      <c r="N35" s="31">
        <f t="shared" si="6"/>
        <v>5</v>
      </c>
      <c r="O35" s="32"/>
      <c r="P35" s="33"/>
      <c r="Q35" s="37" t="s">
        <v>23</v>
      </c>
    </row>
    <row r="36" spans="1:17" ht="27.75" customHeight="1">
      <c r="A36" s="12">
        <f t="shared" si="0"/>
        <v>35</v>
      </c>
      <c r="B36" s="13" t="s">
        <v>68</v>
      </c>
      <c r="C36" s="13" t="s">
        <v>51</v>
      </c>
      <c r="D36" s="13">
        <v>19110214</v>
      </c>
      <c r="E36" s="13" t="s">
        <v>25</v>
      </c>
      <c r="F36" s="17" t="s">
        <v>20</v>
      </c>
      <c r="G36" s="18" t="s">
        <v>63</v>
      </c>
      <c r="H36" s="13">
        <v>2</v>
      </c>
      <c r="I36" s="28">
        <v>66.5</v>
      </c>
      <c r="J36" s="29">
        <f t="shared" si="1"/>
        <v>26.6</v>
      </c>
      <c r="K36" s="30">
        <v>74.8</v>
      </c>
      <c r="L36" s="29">
        <f t="shared" si="4"/>
        <v>29.92</v>
      </c>
      <c r="M36" s="29">
        <f t="shared" si="3"/>
        <v>56.52</v>
      </c>
      <c r="N36" s="31">
        <f t="shared" si="6"/>
        <v>6</v>
      </c>
      <c r="O36" s="32"/>
      <c r="P36" s="34"/>
      <c r="Q36" s="37" t="s">
        <v>23</v>
      </c>
    </row>
    <row r="37" spans="1:17" ht="27.75" customHeight="1">
      <c r="A37" s="12">
        <f t="shared" si="0"/>
        <v>36</v>
      </c>
      <c r="B37" s="13" t="s">
        <v>69</v>
      </c>
      <c r="C37" s="13" t="s">
        <v>51</v>
      </c>
      <c r="D37" s="13">
        <v>19110215</v>
      </c>
      <c r="E37" s="13" t="s">
        <v>25</v>
      </c>
      <c r="F37" s="15" t="s">
        <v>20</v>
      </c>
      <c r="G37" s="16" t="s">
        <v>70</v>
      </c>
      <c r="H37" s="13">
        <v>2</v>
      </c>
      <c r="I37" s="28">
        <v>95.5</v>
      </c>
      <c r="J37" s="29">
        <f t="shared" si="1"/>
        <v>38.2</v>
      </c>
      <c r="K37" s="30">
        <v>83.6</v>
      </c>
      <c r="L37" s="29">
        <f t="shared" si="4"/>
        <v>33.44</v>
      </c>
      <c r="M37" s="29">
        <f t="shared" si="3"/>
        <v>71.64</v>
      </c>
      <c r="N37" s="31">
        <f aca="true" t="shared" si="7" ref="N37:N42">RANK(M37,$M$37:$M$42,0)</f>
        <v>1</v>
      </c>
      <c r="O37" s="32" t="s">
        <v>22</v>
      </c>
      <c r="P37" s="33"/>
      <c r="Q37" s="37" t="s">
        <v>23</v>
      </c>
    </row>
    <row r="38" spans="1:17" ht="27.75" customHeight="1">
      <c r="A38" s="12">
        <f t="shared" si="0"/>
        <v>37</v>
      </c>
      <c r="B38" s="13" t="s">
        <v>71</v>
      </c>
      <c r="C38" s="13" t="s">
        <v>51</v>
      </c>
      <c r="D38" s="13">
        <v>19110216</v>
      </c>
      <c r="E38" s="13" t="s">
        <v>25</v>
      </c>
      <c r="F38" s="15" t="s">
        <v>20</v>
      </c>
      <c r="G38" s="16" t="s">
        <v>70</v>
      </c>
      <c r="H38" s="13">
        <v>2</v>
      </c>
      <c r="I38" s="28">
        <v>92.5</v>
      </c>
      <c r="J38" s="29">
        <f t="shared" si="1"/>
        <v>37</v>
      </c>
      <c r="K38" s="30">
        <v>86.54</v>
      </c>
      <c r="L38" s="29">
        <f t="shared" si="4"/>
        <v>34.62</v>
      </c>
      <c r="M38" s="29">
        <f t="shared" si="3"/>
        <v>71.62</v>
      </c>
      <c r="N38" s="31">
        <f t="shared" si="7"/>
        <v>2</v>
      </c>
      <c r="O38" s="32" t="s">
        <v>22</v>
      </c>
      <c r="P38" s="33"/>
      <c r="Q38" s="37" t="s">
        <v>23</v>
      </c>
    </row>
    <row r="39" spans="1:17" ht="27.75" customHeight="1">
      <c r="A39" s="12">
        <f t="shared" si="0"/>
        <v>38</v>
      </c>
      <c r="B39" s="13" t="s">
        <v>72</v>
      </c>
      <c r="C39" s="13" t="s">
        <v>51</v>
      </c>
      <c r="D39" s="13">
        <v>19110217</v>
      </c>
      <c r="E39" s="13" t="s">
        <v>25</v>
      </c>
      <c r="F39" s="15" t="s">
        <v>20</v>
      </c>
      <c r="G39" s="16" t="s">
        <v>70</v>
      </c>
      <c r="H39" s="13">
        <v>2</v>
      </c>
      <c r="I39" s="28">
        <v>87</v>
      </c>
      <c r="J39" s="29">
        <f t="shared" si="1"/>
        <v>34.8</v>
      </c>
      <c r="K39" s="30">
        <v>85.4</v>
      </c>
      <c r="L39" s="29">
        <f t="shared" si="4"/>
        <v>34.16</v>
      </c>
      <c r="M39" s="29">
        <f t="shared" si="3"/>
        <v>68.96</v>
      </c>
      <c r="N39" s="31">
        <f t="shared" si="7"/>
        <v>3</v>
      </c>
      <c r="O39" s="32"/>
      <c r="P39" s="33"/>
      <c r="Q39" s="37" t="s">
        <v>23</v>
      </c>
    </row>
    <row r="40" spans="1:17" ht="27.75" customHeight="1">
      <c r="A40" s="12">
        <f t="shared" si="0"/>
        <v>39</v>
      </c>
      <c r="B40" s="13" t="s">
        <v>73</v>
      </c>
      <c r="C40" s="13" t="s">
        <v>51</v>
      </c>
      <c r="D40" s="13">
        <v>19110219</v>
      </c>
      <c r="E40" s="13" t="s">
        <v>19</v>
      </c>
      <c r="F40" s="15" t="s">
        <v>20</v>
      </c>
      <c r="G40" s="16" t="s">
        <v>70</v>
      </c>
      <c r="H40" s="13">
        <v>2</v>
      </c>
      <c r="I40" s="28">
        <v>83.5</v>
      </c>
      <c r="J40" s="29">
        <f t="shared" si="1"/>
        <v>33.4</v>
      </c>
      <c r="K40" s="30">
        <v>86</v>
      </c>
      <c r="L40" s="29">
        <f t="shared" si="4"/>
        <v>34.4</v>
      </c>
      <c r="M40" s="29">
        <f t="shared" si="3"/>
        <v>67.8</v>
      </c>
      <c r="N40" s="31">
        <f t="shared" si="7"/>
        <v>4</v>
      </c>
      <c r="O40" s="32"/>
      <c r="P40" s="33"/>
      <c r="Q40" s="37" t="s">
        <v>23</v>
      </c>
    </row>
    <row r="41" spans="1:17" ht="27.75" customHeight="1">
      <c r="A41" s="12">
        <f t="shared" si="0"/>
        <v>40</v>
      </c>
      <c r="B41" s="13" t="s">
        <v>74</v>
      </c>
      <c r="C41" s="13" t="s">
        <v>51</v>
      </c>
      <c r="D41" s="13">
        <v>19110218</v>
      </c>
      <c r="E41" s="13" t="s">
        <v>19</v>
      </c>
      <c r="F41" s="15" t="s">
        <v>20</v>
      </c>
      <c r="G41" s="16" t="s">
        <v>70</v>
      </c>
      <c r="H41" s="13">
        <v>2</v>
      </c>
      <c r="I41" s="28">
        <v>87</v>
      </c>
      <c r="J41" s="29">
        <f t="shared" si="1"/>
        <v>34.8</v>
      </c>
      <c r="K41" s="30">
        <v>82.1</v>
      </c>
      <c r="L41" s="29">
        <f t="shared" si="4"/>
        <v>32.84</v>
      </c>
      <c r="M41" s="29">
        <f t="shared" si="3"/>
        <v>67.64</v>
      </c>
      <c r="N41" s="31">
        <f t="shared" si="7"/>
        <v>5</v>
      </c>
      <c r="O41" s="32"/>
      <c r="P41" s="33"/>
      <c r="Q41" s="37" t="s">
        <v>23</v>
      </c>
    </row>
    <row r="42" spans="1:17" ht="27.75" customHeight="1">
      <c r="A42" s="12">
        <f t="shared" si="0"/>
        <v>41</v>
      </c>
      <c r="B42" s="13" t="s">
        <v>75</v>
      </c>
      <c r="C42" s="13" t="s">
        <v>51</v>
      </c>
      <c r="D42" s="13">
        <v>19110220</v>
      </c>
      <c r="E42" s="13" t="s">
        <v>25</v>
      </c>
      <c r="F42" s="15" t="s">
        <v>20</v>
      </c>
      <c r="G42" s="16" t="s">
        <v>70</v>
      </c>
      <c r="H42" s="13">
        <v>2</v>
      </c>
      <c r="I42" s="28">
        <v>80</v>
      </c>
      <c r="J42" s="29">
        <f t="shared" si="1"/>
        <v>32</v>
      </c>
      <c r="K42" s="30">
        <v>79.7</v>
      </c>
      <c r="L42" s="29">
        <f t="shared" si="4"/>
        <v>31.88</v>
      </c>
      <c r="M42" s="29">
        <f t="shared" si="3"/>
        <v>63.88</v>
      </c>
      <c r="N42" s="31">
        <f t="shared" si="7"/>
        <v>6</v>
      </c>
      <c r="O42" s="32"/>
      <c r="P42" s="33"/>
      <c r="Q42" s="37" t="s">
        <v>23</v>
      </c>
    </row>
    <row r="43" spans="1:17" ht="27.75" customHeight="1">
      <c r="A43" s="12">
        <f t="shared" si="0"/>
        <v>42</v>
      </c>
      <c r="B43" s="13" t="s">
        <v>76</v>
      </c>
      <c r="C43" s="13" t="s">
        <v>77</v>
      </c>
      <c r="D43" s="13">
        <v>19110301</v>
      </c>
      <c r="E43" s="13" t="s">
        <v>25</v>
      </c>
      <c r="F43" s="20" t="s">
        <v>78</v>
      </c>
      <c r="G43" s="16" t="s">
        <v>79</v>
      </c>
      <c r="H43" s="13">
        <v>4</v>
      </c>
      <c r="I43" s="28">
        <v>125</v>
      </c>
      <c r="J43" s="29">
        <f t="shared" si="1"/>
        <v>50</v>
      </c>
      <c r="K43" s="30">
        <v>80.4</v>
      </c>
      <c r="L43" s="29">
        <f t="shared" si="4"/>
        <v>32.16</v>
      </c>
      <c r="M43" s="29">
        <f t="shared" si="3"/>
        <v>82.16</v>
      </c>
      <c r="N43" s="31">
        <f aca="true" t="shared" si="8" ref="N43:N54">RANK(M43,$M$43:$M$54,0)</f>
        <v>1</v>
      </c>
      <c r="O43" s="32" t="s">
        <v>22</v>
      </c>
      <c r="P43" s="33"/>
      <c r="Q43" s="38" t="s">
        <v>80</v>
      </c>
    </row>
    <row r="44" spans="1:17" ht="27.75" customHeight="1">
      <c r="A44" s="12">
        <f t="shared" si="0"/>
        <v>43</v>
      </c>
      <c r="B44" s="13" t="s">
        <v>81</v>
      </c>
      <c r="C44" s="13" t="s">
        <v>77</v>
      </c>
      <c r="D44" s="13">
        <v>19110302</v>
      </c>
      <c r="E44" s="13" t="s">
        <v>25</v>
      </c>
      <c r="F44" s="20" t="s">
        <v>78</v>
      </c>
      <c r="G44" s="16" t="s">
        <v>79</v>
      </c>
      <c r="H44" s="13">
        <v>4</v>
      </c>
      <c r="I44" s="28">
        <v>96</v>
      </c>
      <c r="J44" s="29">
        <f t="shared" si="1"/>
        <v>38.4</v>
      </c>
      <c r="K44" s="30">
        <v>82.2</v>
      </c>
      <c r="L44" s="29">
        <f t="shared" si="4"/>
        <v>32.88</v>
      </c>
      <c r="M44" s="29">
        <f t="shared" si="3"/>
        <v>71.28</v>
      </c>
      <c r="N44" s="31">
        <f t="shared" si="8"/>
        <v>2</v>
      </c>
      <c r="O44" s="32" t="s">
        <v>22</v>
      </c>
      <c r="P44" s="33"/>
      <c r="Q44" s="38" t="s">
        <v>80</v>
      </c>
    </row>
    <row r="45" spans="1:17" ht="27.75" customHeight="1">
      <c r="A45" s="12">
        <f t="shared" si="0"/>
        <v>44</v>
      </c>
      <c r="B45" s="13" t="s">
        <v>82</v>
      </c>
      <c r="C45" s="13" t="s">
        <v>77</v>
      </c>
      <c r="D45" s="13">
        <v>19110304</v>
      </c>
      <c r="E45" s="13" t="s">
        <v>25</v>
      </c>
      <c r="F45" s="20" t="s">
        <v>78</v>
      </c>
      <c r="G45" s="16" t="s">
        <v>79</v>
      </c>
      <c r="H45" s="13">
        <v>4</v>
      </c>
      <c r="I45" s="28">
        <v>90</v>
      </c>
      <c r="J45" s="29">
        <f t="shared" si="1"/>
        <v>36</v>
      </c>
      <c r="K45" s="30">
        <v>84.7</v>
      </c>
      <c r="L45" s="29">
        <f t="shared" si="4"/>
        <v>33.88</v>
      </c>
      <c r="M45" s="29">
        <f t="shared" si="3"/>
        <v>69.88</v>
      </c>
      <c r="N45" s="31">
        <f t="shared" si="8"/>
        <v>3</v>
      </c>
      <c r="O45" s="32" t="s">
        <v>22</v>
      </c>
      <c r="P45" s="33"/>
      <c r="Q45" s="38" t="s">
        <v>80</v>
      </c>
    </row>
    <row r="46" spans="1:17" ht="27.75" customHeight="1">
      <c r="A46" s="12">
        <f t="shared" si="0"/>
        <v>45</v>
      </c>
      <c r="B46" s="13" t="s">
        <v>83</v>
      </c>
      <c r="C46" s="13" t="s">
        <v>77</v>
      </c>
      <c r="D46" s="13">
        <v>19110303</v>
      </c>
      <c r="E46" s="13" t="s">
        <v>25</v>
      </c>
      <c r="F46" s="20" t="s">
        <v>78</v>
      </c>
      <c r="G46" s="16" t="s">
        <v>79</v>
      </c>
      <c r="H46" s="13">
        <v>4</v>
      </c>
      <c r="I46" s="28">
        <v>91</v>
      </c>
      <c r="J46" s="29">
        <f t="shared" si="1"/>
        <v>36.4</v>
      </c>
      <c r="K46" s="30">
        <v>82.8</v>
      </c>
      <c r="L46" s="29">
        <f t="shared" si="4"/>
        <v>33.12</v>
      </c>
      <c r="M46" s="29">
        <f t="shared" si="3"/>
        <v>69.52</v>
      </c>
      <c r="N46" s="31">
        <f t="shared" si="8"/>
        <v>4</v>
      </c>
      <c r="O46" s="32" t="s">
        <v>22</v>
      </c>
      <c r="P46" s="33"/>
      <c r="Q46" s="38" t="s">
        <v>80</v>
      </c>
    </row>
    <row r="47" spans="1:17" ht="27.75" customHeight="1">
      <c r="A47" s="12">
        <f t="shared" si="0"/>
        <v>46</v>
      </c>
      <c r="B47" s="13" t="s">
        <v>84</v>
      </c>
      <c r="C47" s="13" t="s">
        <v>77</v>
      </c>
      <c r="D47" s="13">
        <v>19110308</v>
      </c>
      <c r="E47" s="13" t="s">
        <v>25</v>
      </c>
      <c r="F47" s="20" t="s">
        <v>78</v>
      </c>
      <c r="G47" s="16" t="s">
        <v>79</v>
      </c>
      <c r="H47" s="13">
        <v>4</v>
      </c>
      <c r="I47" s="28">
        <v>86.5</v>
      </c>
      <c r="J47" s="29">
        <f t="shared" si="1"/>
        <v>34.6</v>
      </c>
      <c r="K47" s="30">
        <v>85.1</v>
      </c>
      <c r="L47" s="29">
        <f t="shared" si="4"/>
        <v>34.04</v>
      </c>
      <c r="M47" s="29">
        <f t="shared" si="3"/>
        <v>68.64</v>
      </c>
      <c r="N47" s="31">
        <f t="shared" si="8"/>
        <v>5</v>
      </c>
      <c r="O47" s="32"/>
      <c r="P47" s="33"/>
      <c r="Q47" s="38" t="s">
        <v>80</v>
      </c>
    </row>
    <row r="48" spans="1:17" ht="27.75" customHeight="1">
      <c r="A48" s="12">
        <f t="shared" si="0"/>
        <v>47</v>
      </c>
      <c r="B48" s="13" t="s">
        <v>85</v>
      </c>
      <c r="C48" s="13" t="s">
        <v>77</v>
      </c>
      <c r="D48" s="13">
        <v>19110307</v>
      </c>
      <c r="E48" s="13" t="s">
        <v>25</v>
      </c>
      <c r="F48" s="20" t="s">
        <v>78</v>
      </c>
      <c r="G48" s="16" t="s">
        <v>79</v>
      </c>
      <c r="H48" s="13">
        <v>4</v>
      </c>
      <c r="I48" s="28">
        <v>87</v>
      </c>
      <c r="J48" s="29">
        <f t="shared" si="1"/>
        <v>34.8</v>
      </c>
      <c r="K48" s="30">
        <v>80.8</v>
      </c>
      <c r="L48" s="29">
        <f t="shared" si="4"/>
        <v>32.32</v>
      </c>
      <c r="M48" s="29">
        <f t="shared" si="3"/>
        <v>67.12</v>
      </c>
      <c r="N48" s="31">
        <f t="shared" si="8"/>
        <v>6</v>
      </c>
      <c r="O48" s="32"/>
      <c r="P48" s="33"/>
      <c r="Q48" s="38" t="s">
        <v>80</v>
      </c>
    </row>
    <row r="49" spans="1:17" ht="27.75" customHeight="1">
      <c r="A49" s="12">
        <f t="shared" si="0"/>
        <v>48</v>
      </c>
      <c r="B49" s="13" t="s">
        <v>86</v>
      </c>
      <c r="C49" s="13" t="s">
        <v>77</v>
      </c>
      <c r="D49" s="13">
        <v>19110305</v>
      </c>
      <c r="E49" s="13" t="s">
        <v>25</v>
      </c>
      <c r="F49" s="20" t="s">
        <v>78</v>
      </c>
      <c r="G49" s="16" t="s">
        <v>79</v>
      </c>
      <c r="H49" s="13">
        <v>4</v>
      </c>
      <c r="I49" s="28">
        <v>89</v>
      </c>
      <c r="J49" s="29">
        <f t="shared" si="1"/>
        <v>35.6</v>
      </c>
      <c r="K49" s="30">
        <v>77.6</v>
      </c>
      <c r="L49" s="29">
        <f t="shared" si="4"/>
        <v>31.04</v>
      </c>
      <c r="M49" s="29">
        <f t="shared" si="3"/>
        <v>66.64</v>
      </c>
      <c r="N49" s="31">
        <f t="shared" si="8"/>
        <v>7</v>
      </c>
      <c r="O49" s="32"/>
      <c r="P49" s="33"/>
      <c r="Q49" s="38" t="s">
        <v>80</v>
      </c>
    </row>
    <row r="50" spans="1:17" ht="27.75" customHeight="1">
      <c r="A50" s="12">
        <f t="shared" si="0"/>
        <v>49</v>
      </c>
      <c r="B50" s="13" t="s">
        <v>87</v>
      </c>
      <c r="C50" s="13" t="s">
        <v>77</v>
      </c>
      <c r="D50" s="13">
        <v>19110306</v>
      </c>
      <c r="E50" s="13" t="s">
        <v>25</v>
      </c>
      <c r="F50" s="20" t="s">
        <v>78</v>
      </c>
      <c r="G50" s="16" t="s">
        <v>79</v>
      </c>
      <c r="H50" s="13">
        <v>4</v>
      </c>
      <c r="I50" s="28">
        <v>87</v>
      </c>
      <c r="J50" s="29">
        <f t="shared" si="1"/>
        <v>34.8</v>
      </c>
      <c r="K50" s="30">
        <v>78.9</v>
      </c>
      <c r="L50" s="29">
        <f t="shared" si="4"/>
        <v>31.56</v>
      </c>
      <c r="M50" s="29">
        <f t="shared" si="3"/>
        <v>66.36</v>
      </c>
      <c r="N50" s="31">
        <f t="shared" si="8"/>
        <v>8</v>
      </c>
      <c r="O50" s="32"/>
      <c r="P50" s="33"/>
      <c r="Q50" s="38" t="s">
        <v>80</v>
      </c>
    </row>
    <row r="51" spans="1:17" ht="27.75" customHeight="1">
      <c r="A51" s="12">
        <f t="shared" si="0"/>
        <v>50</v>
      </c>
      <c r="B51" s="13" t="s">
        <v>88</v>
      </c>
      <c r="C51" s="13" t="s">
        <v>77</v>
      </c>
      <c r="D51" s="13">
        <v>19110310</v>
      </c>
      <c r="E51" s="13" t="s">
        <v>25</v>
      </c>
      <c r="F51" s="20" t="s">
        <v>78</v>
      </c>
      <c r="G51" s="16" t="s">
        <v>79</v>
      </c>
      <c r="H51" s="13">
        <v>4</v>
      </c>
      <c r="I51" s="28">
        <v>84</v>
      </c>
      <c r="J51" s="29">
        <f t="shared" si="1"/>
        <v>33.6</v>
      </c>
      <c r="K51" s="30">
        <v>80.5</v>
      </c>
      <c r="L51" s="29">
        <f t="shared" si="4"/>
        <v>32.2</v>
      </c>
      <c r="M51" s="29">
        <f t="shared" si="3"/>
        <v>65.8</v>
      </c>
      <c r="N51" s="31">
        <f t="shared" si="8"/>
        <v>9</v>
      </c>
      <c r="O51" s="32"/>
      <c r="P51" s="33"/>
      <c r="Q51" s="38" t="s">
        <v>80</v>
      </c>
    </row>
    <row r="52" spans="1:17" ht="27.75" customHeight="1">
      <c r="A52" s="12">
        <f t="shared" si="0"/>
        <v>51</v>
      </c>
      <c r="B52" s="13" t="s">
        <v>89</v>
      </c>
      <c r="C52" s="13" t="s">
        <v>77</v>
      </c>
      <c r="D52" s="13">
        <v>19110309</v>
      </c>
      <c r="E52" s="13" t="s">
        <v>25</v>
      </c>
      <c r="F52" s="20" t="s">
        <v>78</v>
      </c>
      <c r="G52" s="16" t="s">
        <v>79</v>
      </c>
      <c r="H52" s="13">
        <v>4</v>
      </c>
      <c r="I52" s="28">
        <v>84</v>
      </c>
      <c r="J52" s="29">
        <f t="shared" si="1"/>
        <v>33.6</v>
      </c>
      <c r="K52" s="30">
        <v>78.5</v>
      </c>
      <c r="L52" s="29">
        <f t="shared" si="4"/>
        <v>31.4</v>
      </c>
      <c r="M52" s="29">
        <f t="shared" si="3"/>
        <v>65</v>
      </c>
      <c r="N52" s="31">
        <f t="shared" si="8"/>
        <v>10</v>
      </c>
      <c r="O52" s="32"/>
      <c r="P52" s="33"/>
      <c r="Q52" s="38" t="s">
        <v>80</v>
      </c>
    </row>
    <row r="53" spans="1:17" ht="27.75" customHeight="1">
      <c r="A53" s="12">
        <f t="shared" si="0"/>
        <v>52</v>
      </c>
      <c r="B53" s="13" t="s">
        <v>90</v>
      </c>
      <c r="C53" s="13" t="s">
        <v>77</v>
      </c>
      <c r="D53" s="13">
        <v>19110311</v>
      </c>
      <c r="E53" s="13" t="s">
        <v>25</v>
      </c>
      <c r="F53" s="20" t="s">
        <v>78</v>
      </c>
      <c r="G53" s="16" t="s">
        <v>79</v>
      </c>
      <c r="H53" s="13">
        <v>4</v>
      </c>
      <c r="I53" s="28">
        <v>83.5</v>
      </c>
      <c r="J53" s="29">
        <f t="shared" si="1"/>
        <v>33.4</v>
      </c>
      <c r="K53" s="30">
        <v>77.6</v>
      </c>
      <c r="L53" s="29">
        <f t="shared" si="4"/>
        <v>31.04</v>
      </c>
      <c r="M53" s="29">
        <f t="shared" si="3"/>
        <v>64.44</v>
      </c>
      <c r="N53" s="31">
        <f t="shared" si="8"/>
        <v>11</v>
      </c>
      <c r="O53" s="32"/>
      <c r="P53" s="33"/>
      <c r="Q53" s="38" t="s">
        <v>80</v>
      </c>
    </row>
    <row r="54" spans="1:17" ht="27.75" customHeight="1">
      <c r="A54" s="12">
        <f t="shared" si="0"/>
        <v>53</v>
      </c>
      <c r="B54" s="13" t="s">
        <v>91</v>
      </c>
      <c r="C54" s="13" t="s">
        <v>77</v>
      </c>
      <c r="D54" s="13">
        <v>19110312</v>
      </c>
      <c r="E54" s="13" t="s">
        <v>25</v>
      </c>
      <c r="F54" s="20" t="s">
        <v>78</v>
      </c>
      <c r="G54" s="16" t="s">
        <v>79</v>
      </c>
      <c r="H54" s="13">
        <v>4</v>
      </c>
      <c r="I54" s="28">
        <v>83</v>
      </c>
      <c r="J54" s="29">
        <f t="shared" si="1"/>
        <v>33.2</v>
      </c>
      <c r="K54" s="30" t="s">
        <v>30</v>
      </c>
      <c r="L54" s="29"/>
      <c r="M54" s="29">
        <f t="shared" si="3"/>
        <v>33.2</v>
      </c>
      <c r="N54" s="31">
        <f t="shared" si="8"/>
        <v>12</v>
      </c>
      <c r="O54" s="32"/>
      <c r="P54" s="33"/>
      <c r="Q54" s="38" t="s">
        <v>80</v>
      </c>
    </row>
    <row r="55" spans="1:17" ht="27.75" customHeight="1">
      <c r="A55" s="12">
        <f t="shared" si="0"/>
        <v>54</v>
      </c>
      <c r="B55" s="13" t="s">
        <v>92</v>
      </c>
      <c r="C55" s="13" t="s">
        <v>77</v>
      </c>
      <c r="D55" s="13">
        <v>19110313</v>
      </c>
      <c r="E55" s="13" t="s">
        <v>25</v>
      </c>
      <c r="F55" s="20" t="s">
        <v>78</v>
      </c>
      <c r="G55" s="16" t="s">
        <v>93</v>
      </c>
      <c r="H55" s="13">
        <v>2</v>
      </c>
      <c r="I55" s="28">
        <v>94.5</v>
      </c>
      <c r="J55" s="29">
        <f t="shared" si="1"/>
        <v>37.8</v>
      </c>
      <c r="K55" s="30">
        <v>80.4</v>
      </c>
      <c r="L55" s="29">
        <f aca="true" t="shared" si="9" ref="L55:L59">ROUND(K55*0.4,2)</f>
        <v>32.16</v>
      </c>
      <c r="M55" s="29">
        <f t="shared" si="3"/>
        <v>69.96</v>
      </c>
      <c r="N55" s="31">
        <f aca="true" t="shared" si="10" ref="N55:N60">RANK(M55,$M$55:$M$60,0)</f>
        <v>1</v>
      </c>
      <c r="O55" s="32" t="s">
        <v>22</v>
      </c>
      <c r="P55" s="33"/>
      <c r="Q55" s="38" t="s">
        <v>80</v>
      </c>
    </row>
    <row r="56" spans="1:17" ht="39" customHeight="1">
      <c r="A56" s="12">
        <f t="shared" si="0"/>
        <v>55</v>
      </c>
      <c r="B56" s="13" t="s">
        <v>94</v>
      </c>
      <c r="C56" s="13" t="s">
        <v>77</v>
      </c>
      <c r="D56" s="13">
        <v>19110314</v>
      </c>
      <c r="E56" s="13" t="s">
        <v>25</v>
      </c>
      <c r="F56" s="20" t="s">
        <v>78</v>
      </c>
      <c r="G56" s="16" t="s">
        <v>93</v>
      </c>
      <c r="H56" s="13">
        <v>2</v>
      </c>
      <c r="I56" s="28">
        <v>91.5</v>
      </c>
      <c r="J56" s="29">
        <f t="shared" si="1"/>
        <v>36.6</v>
      </c>
      <c r="K56" s="30">
        <v>79.2</v>
      </c>
      <c r="L56" s="29">
        <f t="shared" si="9"/>
        <v>31.68</v>
      </c>
      <c r="M56" s="29">
        <f t="shared" si="3"/>
        <v>68.28</v>
      </c>
      <c r="N56" s="31">
        <f t="shared" si="10"/>
        <v>2</v>
      </c>
      <c r="O56" s="32" t="s">
        <v>22</v>
      </c>
      <c r="P56" s="35" t="s">
        <v>95</v>
      </c>
      <c r="Q56" s="38" t="s">
        <v>80</v>
      </c>
    </row>
    <row r="57" spans="1:17" ht="27.75" customHeight="1">
      <c r="A57" s="12">
        <f t="shared" si="0"/>
        <v>56</v>
      </c>
      <c r="B57" s="13" t="s">
        <v>96</v>
      </c>
      <c r="C57" s="13" t="s">
        <v>77</v>
      </c>
      <c r="D57" s="13">
        <v>19110317</v>
      </c>
      <c r="E57" s="13" t="s">
        <v>25</v>
      </c>
      <c r="F57" s="20" t="s">
        <v>78</v>
      </c>
      <c r="G57" s="16" t="s">
        <v>93</v>
      </c>
      <c r="H57" s="13">
        <v>2</v>
      </c>
      <c r="I57" s="28">
        <v>84.5</v>
      </c>
      <c r="J57" s="29">
        <f t="shared" si="1"/>
        <v>33.8</v>
      </c>
      <c r="K57" s="30">
        <v>86.2</v>
      </c>
      <c r="L57" s="29">
        <f t="shared" si="9"/>
        <v>34.48</v>
      </c>
      <c r="M57" s="29">
        <f t="shared" si="3"/>
        <v>68.28</v>
      </c>
      <c r="N57" s="31">
        <v>3</v>
      </c>
      <c r="O57" s="32"/>
      <c r="P57" s="33"/>
      <c r="Q57" s="38" t="s">
        <v>80</v>
      </c>
    </row>
    <row r="58" spans="1:17" ht="27.75" customHeight="1">
      <c r="A58" s="12">
        <f t="shared" si="0"/>
        <v>57</v>
      </c>
      <c r="B58" s="13" t="s">
        <v>97</v>
      </c>
      <c r="C58" s="13" t="s">
        <v>77</v>
      </c>
      <c r="D58" s="13">
        <v>19110315</v>
      </c>
      <c r="E58" s="13" t="s">
        <v>19</v>
      </c>
      <c r="F58" s="20" t="s">
        <v>78</v>
      </c>
      <c r="G58" s="16" t="s">
        <v>93</v>
      </c>
      <c r="H58" s="13">
        <v>2</v>
      </c>
      <c r="I58" s="28">
        <v>89.5</v>
      </c>
      <c r="J58" s="29">
        <f t="shared" si="1"/>
        <v>35.8</v>
      </c>
      <c r="K58" s="30">
        <v>80</v>
      </c>
      <c r="L58" s="29">
        <f t="shared" si="9"/>
        <v>32</v>
      </c>
      <c r="M58" s="29">
        <f t="shared" si="3"/>
        <v>67.8</v>
      </c>
      <c r="N58" s="31">
        <f t="shared" si="10"/>
        <v>4</v>
      </c>
      <c r="O58" s="32"/>
      <c r="P58" s="33"/>
      <c r="Q58" s="38" t="s">
        <v>80</v>
      </c>
    </row>
    <row r="59" spans="1:17" ht="27.75" customHeight="1">
      <c r="A59" s="12">
        <f t="shared" si="0"/>
        <v>58</v>
      </c>
      <c r="B59" s="13" t="s">
        <v>98</v>
      </c>
      <c r="C59" s="13" t="s">
        <v>77</v>
      </c>
      <c r="D59" s="13">
        <v>19110316</v>
      </c>
      <c r="E59" s="13" t="s">
        <v>25</v>
      </c>
      <c r="F59" s="20" t="s">
        <v>78</v>
      </c>
      <c r="G59" s="16" t="s">
        <v>93</v>
      </c>
      <c r="H59" s="13">
        <v>2</v>
      </c>
      <c r="I59" s="28">
        <v>88.5</v>
      </c>
      <c r="J59" s="29">
        <f t="shared" si="1"/>
        <v>35.4</v>
      </c>
      <c r="K59" s="30">
        <v>80.3</v>
      </c>
      <c r="L59" s="29">
        <f t="shared" si="9"/>
        <v>32.12</v>
      </c>
      <c r="M59" s="29">
        <f t="shared" si="3"/>
        <v>67.52</v>
      </c>
      <c r="N59" s="31">
        <f t="shared" si="10"/>
        <v>5</v>
      </c>
      <c r="O59" s="32"/>
      <c r="P59" s="33"/>
      <c r="Q59" s="38" t="s">
        <v>80</v>
      </c>
    </row>
    <row r="60" spans="1:17" ht="27.75" customHeight="1">
      <c r="A60" s="12">
        <f t="shared" si="0"/>
        <v>59</v>
      </c>
      <c r="B60" s="13" t="s">
        <v>99</v>
      </c>
      <c r="C60" s="13" t="s">
        <v>77</v>
      </c>
      <c r="D60" s="13">
        <v>19110318</v>
      </c>
      <c r="E60" s="13" t="s">
        <v>25</v>
      </c>
      <c r="F60" s="20" t="s">
        <v>78</v>
      </c>
      <c r="G60" s="16" t="s">
        <v>93</v>
      </c>
      <c r="H60" s="13">
        <v>2</v>
      </c>
      <c r="I60" s="28">
        <v>83</v>
      </c>
      <c r="J60" s="29">
        <f t="shared" si="1"/>
        <v>33.2</v>
      </c>
      <c r="K60" s="30" t="s">
        <v>30</v>
      </c>
      <c r="L60" s="29"/>
      <c r="M60" s="29">
        <f t="shared" si="3"/>
        <v>33.2</v>
      </c>
      <c r="N60" s="31">
        <f t="shared" si="10"/>
        <v>6</v>
      </c>
      <c r="O60" s="32"/>
      <c r="P60" s="33"/>
      <c r="Q60" s="38" t="s">
        <v>80</v>
      </c>
    </row>
    <row r="61" spans="1:17" ht="27.75" customHeight="1">
      <c r="A61" s="12">
        <f t="shared" si="0"/>
        <v>60</v>
      </c>
      <c r="B61" s="13" t="s">
        <v>100</v>
      </c>
      <c r="C61" s="13" t="s">
        <v>101</v>
      </c>
      <c r="D61" s="13">
        <v>19110401</v>
      </c>
      <c r="E61" s="13" t="s">
        <v>25</v>
      </c>
      <c r="F61" s="20" t="s">
        <v>78</v>
      </c>
      <c r="G61" s="16" t="s">
        <v>102</v>
      </c>
      <c r="H61" s="13">
        <v>3</v>
      </c>
      <c r="I61" s="28">
        <v>93</v>
      </c>
      <c r="J61" s="29">
        <f t="shared" si="1"/>
        <v>37.2</v>
      </c>
      <c r="K61" s="30">
        <v>83.96</v>
      </c>
      <c r="L61" s="29">
        <f aca="true" t="shared" si="11" ref="L61:L78">ROUND(K61*0.4,2)</f>
        <v>33.58</v>
      </c>
      <c r="M61" s="29">
        <f t="shared" si="3"/>
        <v>70.78</v>
      </c>
      <c r="N61" s="31">
        <f aca="true" t="shared" si="12" ref="N61:N66">RANK(M61,$M$61:$M$66,0)</f>
        <v>1</v>
      </c>
      <c r="O61" s="32" t="s">
        <v>22</v>
      </c>
      <c r="P61" s="33"/>
      <c r="Q61" s="38" t="s">
        <v>80</v>
      </c>
    </row>
    <row r="62" spans="1:17" ht="27.75" customHeight="1">
      <c r="A62" s="12">
        <f t="shared" si="0"/>
        <v>61</v>
      </c>
      <c r="B62" s="13" t="s">
        <v>103</v>
      </c>
      <c r="C62" s="13" t="s">
        <v>101</v>
      </c>
      <c r="D62" s="13">
        <v>19110402</v>
      </c>
      <c r="E62" s="13" t="s">
        <v>25</v>
      </c>
      <c r="F62" s="20" t="s">
        <v>78</v>
      </c>
      <c r="G62" s="16" t="s">
        <v>102</v>
      </c>
      <c r="H62" s="13">
        <v>3</v>
      </c>
      <c r="I62" s="28">
        <v>93</v>
      </c>
      <c r="J62" s="29">
        <f t="shared" si="1"/>
        <v>37.2</v>
      </c>
      <c r="K62" s="30">
        <v>83.28</v>
      </c>
      <c r="L62" s="29">
        <f t="shared" si="11"/>
        <v>33.31</v>
      </c>
      <c r="M62" s="29">
        <f t="shared" si="3"/>
        <v>70.51</v>
      </c>
      <c r="N62" s="31">
        <f t="shared" si="12"/>
        <v>2</v>
      </c>
      <c r="O62" s="32" t="s">
        <v>22</v>
      </c>
      <c r="P62" s="33"/>
      <c r="Q62" s="38" t="s">
        <v>80</v>
      </c>
    </row>
    <row r="63" spans="1:17" ht="27.75" customHeight="1">
      <c r="A63" s="12">
        <f t="shared" si="0"/>
        <v>62</v>
      </c>
      <c r="B63" s="13" t="s">
        <v>104</v>
      </c>
      <c r="C63" s="13" t="s">
        <v>101</v>
      </c>
      <c r="D63" s="13">
        <v>19110404</v>
      </c>
      <c r="E63" s="13" t="s">
        <v>25</v>
      </c>
      <c r="F63" s="20" t="s">
        <v>78</v>
      </c>
      <c r="G63" s="16" t="s">
        <v>102</v>
      </c>
      <c r="H63" s="13">
        <v>3</v>
      </c>
      <c r="I63" s="28">
        <v>73.5</v>
      </c>
      <c r="J63" s="29">
        <f t="shared" si="1"/>
        <v>29.4</v>
      </c>
      <c r="K63" s="30">
        <v>85.2</v>
      </c>
      <c r="L63" s="29">
        <f t="shared" si="11"/>
        <v>34.08</v>
      </c>
      <c r="M63" s="29">
        <f t="shared" si="3"/>
        <v>63.48</v>
      </c>
      <c r="N63" s="31">
        <f t="shared" si="12"/>
        <v>3</v>
      </c>
      <c r="O63" s="32" t="s">
        <v>22</v>
      </c>
      <c r="P63" s="33"/>
      <c r="Q63" s="38" t="s">
        <v>80</v>
      </c>
    </row>
    <row r="64" spans="1:17" ht="27.75" customHeight="1">
      <c r="A64" s="12">
        <f t="shared" si="0"/>
        <v>63</v>
      </c>
      <c r="B64" s="13" t="s">
        <v>105</v>
      </c>
      <c r="C64" s="13" t="s">
        <v>101</v>
      </c>
      <c r="D64" s="13">
        <v>19110405</v>
      </c>
      <c r="E64" s="13" t="s">
        <v>25</v>
      </c>
      <c r="F64" s="20" t="s">
        <v>78</v>
      </c>
      <c r="G64" s="16" t="s">
        <v>102</v>
      </c>
      <c r="H64" s="13">
        <v>3</v>
      </c>
      <c r="I64" s="28">
        <v>72.5</v>
      </c>
      <c r="J64" s="29">
        <f t="shared" si="1"/>
        <v>29</v>
      </c>
      <c r="K64" s="30">
        <v>79.64</v>
      </c>
      <c r="L64" s="29">
        <f t="shared" si="11"/>
        <v>31.86</v>
      </c>
      <c r="M64" s="29">
        <f t="shared" si="3"/>
        <v>60.86</v>
      </c>
      <c r="N64" s="31">
        <f t="shared" si="12"/>
        <v>4</v>
      </c>
      <c r="O64" s="32"/>
      <c r="P64" s="33"/>
      <c r="Q64" s="38" t="s">
        <v>80</v>
      </c>
    </row>
    <row r="65" spans="1:17" ht="27.75" customHeight="1">
      <c r="A65" s="12">
        <f t="shared" si="0"/>
        <v>64</v>
      </c>
      <c r="B65" s="13" t="s">
        <v>106</v>
      </c>
      <c r="C65" s="13" t="s">
        <v>101</v>
      </c>
      <c r="D65" s="13">
        <v>19110403</v>
      </c>
      <c r="E65" s="13" t="s">
        <v>25</v>
      </c>
      <c r="F65" s="20" t="s">
        <v>78</v>
      </c>
      <c r="G65" s="16" t="s">
        <v>102</v>
      </c>
      <c r="H65" s="13">
        <v>3</v>
      </c>
      <c r="I65" s="28">
        <v>76</v>
      </c>
      <c r="J65" s="29">
        <f t="shared" si="1"/>
        <v>30.4</v>
      </c>
      <c r="K65" s="30">
        <v>75.98</v>
      </c>
      <c r="L65" s="29">
        <f t="shared" si="11"/>
        <v>30.39</v>
      </c>
      <c r="M65" s="29">
        <f t="shared" si="3"/>
        <v>60.79</v>
      </c>
      <c r="N65" s="31">
        <f t="shared" si="12"/>
        <v>5</v>
      </c>
      <c r="O65" s="32"/>
      <c r="P65" s="33"/>
      <c r="Q65" s="38" t="s">
        <v>80</v>
      </c>
    </row>
    <row r="66" spans="1:17" ht="27.75" customHeight="1">
      <c r="A66" s="12">
        <f aca="true" t="shared" si="13" ref="A66:A100">ROW()-1</f>
        <v>65</v>
      </c>
      <c r="B66" s="13" t="s">
        <v>107</v>
      </c>
      <c r="C66" s="13" t="s">
        <v>101</v>
      </c>
      <c r="D66" s="13">
        <v>19110406</v>
      </c>
      <c r="E66" s="13" t="s">
        <v>25</v>
      </c>
      <c r="F66" s="20" t="s">
        <v>78</v>
      </c>
      <c r="G66" s="16" t="s">
        <v>102</v>
      </c>
      <c r="H66" s="13">
        <v>3</v>
      </c>
      <c r="I66" s="28">
        <v>66.5</v>
      </c>
      <c r="J66" s="29">
        <f aca="true" t="shared" si="14" ref="J66:J100">ROUND(I66/1.5*0.6,2)</f>
        <v>26.6</v>
      </c>
      <c r="K66" s="30">
        <v>81.46</v>
      </c>
      <c r="L66" s="29">
        <f t="shared" si="11"/>
        <v>32.58</v>
      </c>
      <c r="M66" s="29">
        <f aca="true" t="shared" si="15" ref="M66:M100">ROUND(J66+L66,2)</f>
        <v>59.18</v>
      </c>
      <c r="N66" s="31">
        <f t="shared" si="12"/>
        <v>6</v>
      </c>
      <c r="O66" s="32"/>
      <c r="P66" s="33"/>
      <c r="Q66" s="38" t="s">
        <v>80</v>
      </c>
    </row>
    <row r="67" spans="1:17" ht="27.75" customHeight="1">
      <c r="A67" s="12">
        <f t="shared" si="13"/>
        <v>66</v>
      </c>
      <c r="B67" s="13" t="s">
        <v>108</v>
      </c>
      <c r="C67" s="13" t="s">
        <v>101</v>
      </c>
      <c r="D67" s="13">
        <v>19110408</v>
      </c>
      <c r="E67" s="13" t="s">
        <v>25</v>
      </c>
      <c r="F67" s="20" t="s">
        <v>109</v>
      </c>
      <c r="G67" s="16" t="s">
        <v>79</v>
      </c>
      <c r="H67" s="13">
        <v>5</v>
      </c>
      <c r="I67" s="28">
        <v>116</v>
      </c>
      <c r="J67" s="29">
        <f t="shared" si="14"/>
        <v>46.4</v>
      </c>
      <c r="K67" s="30">
        <v>78.36</v>
      </c>
      <c r="L67" s="29">
        <f t="shared" si="11"/>
        <v>31.34</v>
      </c>
      <c r="M67" s="29">
        <f t="shared" si="15"/>
        <v>77.74</v>
      </c>
      <c r="N67" s="31">
        <f aca="true" t="shared" si="16" ref="N67:N81">RANK(M67,$M$67:$M$81,0)</f>
        <v>1</v>
      </c>
      <c r="O67" s="32" t="s">
        <v>22</v>
      </c>
      <c r="P67" s="33"/>
      <c r="Q67" s="38" t="s">
        <v>80</v>
      </c>
    </row>
    <row r="68" spans="1:17" ht="27.75" customHeight="1">
      <c r="A68" s="12">
        <f t="shared" si="13"/>
        <v>67</v>
      </c>
      <c r="B68" s="13" t="s">
        <v>110</v>
      </c>
      <c r="C68" s="13" t="s">
        <v>101</v>
      </c>
      <c r="D68" s="13">
        <v>19110409</v>
      </c>
      <c r="E68" s="13" t="s">
        <v>25</v>
      </c>
      <c r="F68" s="20" t="s">
        <v>109</v>
      </c>
      <c r="G68" s="16" t="s">
        <v>79</v>
      </c>
      <c r="H68" s="13">
        <v>5</v>
      </c>
      <c r="I68" s="28">
        <v>101.5</v>
      </c>
      <c r="J68" s="29">
        <f t="shared" si="14"/>
        <v>40.6</v>
      </c>
      <c r="K68" s="30">
        <v>84.04</v>
      </c>
      <c r="L68" s="29">
        <f t="shared" si="11"/>
        <v>33.62</v>
      </c>
      <c r="M68" s="29">
        <f t="shared" si="15"/>
        <v>74.22</v>
      </c>
      <c r="N68" s="31">
        <f t="shared" si="16"/>
        <v>2</v>
      </c>
      <c r="O68" s="32" t="s">
        <v>22</v>
      </c>
      <c r="P68" s="33"/>
      <c r="Q68" s="38" t="s">
        <v>80</v>
      </c>
    </row>
    <row r="69" spans="1:17" ht="27.75" customHeight="1">
      <c r="A69" s="12">
        <f t="shared" si="13"/>
        <v>68</v>
      </c>
      <c r="B69" s="13" t="s">
        <v>111</v>
      </c>
      <c r="C69" s="13" t="s">
        <v>101</v>
      </c>
      <c r="D69" s="13">
        <v>19110410</v>
      </c>
      <c r="E69" s="13" t="s">
        <v>25</v>
      </c>
      <c r="F69" s="20" t="s">
        <v>109</v>
      </c>
      <c r="G69" s="16" t="s">
        <v>79</v>
      </c>
      <c r="H69" s="13">
        <v>5</v>
      </c>
      <c r="I69" s="28">
        <v>97</v>
      </c>
      <c r="J69" s="29">
        <f t="shared" si="14"/>
        <v>38.8</v>
      </c>
      <c r="K69" s="30">
        <v>79.58</v>
      </c>
      <c r="L69" s="29">
        <f t="shared" si="11"/>
        <v>31.83</v>
      </c>
      <c r="M69" s="29">
        <f t="shared" si="15"/>
        <v>70.63</v>
      </c>
      <c r="N69" s="31">
        <f t="shared" si="16"/>
        <v>3</v>
      </c>
      <c r="O69" s="32" t="s">
        <v>22</v>
      </c>
      <c r="P69" s="33"/>
      <c r="Q69" s="38" t="s">
        <v>80</v>
      </c>
    </row>
    <row r="70" spans="1:17" ht="27.75" customHeight="1">
      <c r="A70" s="12">
        <f t="shared" si="13"/>
        <v>69</v>
      </c>
      <c r="B70" s="13" t="s">
        <v>112</v>
      </c>
      <c r="C70" s="13" t="s">
        <v>101</v>
      </c>
      <c r="D70" s="13">
        <v>19110413</v>
      </c>
      <c r="E70" s="13" t="s">
        <v>25</v>
      </c>
      <c r="F70" s="20" t="s">
        <v>109</v>
      </c>
      <c r="G70" s="16" t="s">
        <v>79</v>
      </c>
      <c r="H70" s="13">
        <v>5</v>
      </c>
      <c r="I70" s="28">
        <v>92</v>
      </c>
      <c r="J70" s="29">
        <f t="shared" si="14"/>
        <v>36.8</v>
      </c>
      <c r="K70" s="30">
        <v>82.98</v>
      </c>
      <c r="L70" s="29">
        <f t="shared" si="11"/>
        <v>33.19</v>
      </c>
      <c r="M70" s="29">
        <f t="shared" si="15"/>
        <v>69.99</v>
      </c>
      <c r="N70" s="31">
        <f t="shared" si="16"/>
        <v>4</v>
      </c>
      <c r="O70" s="32" t="s">
        <v>22</v>
      </c>
      <c r="P70" s="33"/>
      <c r="Q70" s="38" t="s">
        <v>80</v>
      </c>
    </row>
    <row r="71" spans="1:17" ht="27.75" customHeight="1">
      <c r="A71" s="12">
        <f t="shared" si="13"/>
        <v>70</v>
      </c>
      <c r="B71" s="13" t="s">
        <v>113</v>
      </c>
      <c r="C71" s="13" t="s">
        <v>101</v>
      </c>
      <c r="D71" s="13">
        <v>19110415</v>
      </c>
      <c r="E71" s="13" t="s">
        <v>25</v>
      </c>
      <c r="F71" s="20" t="s">
        <v>109</v>
      </c>
      <c r="G71" s="16" t="s">
        <v>79</v>
      </c>
      <c r="H71" s="13">
        <v>5</v>
      </c>
      <c r="I71" s="28">
        <v>91.5</v>
      </c>
      <c r="J71" s="29">
        <f t="shared" si="14"/>
        <v>36.6</v>
      </c>
      <c r="K71" s="30">
        <v>81.98</v>
      </c>
      <c r="L71" s="29">
        <f t="shared" si="11"/>
        <v>32.79</v>
      </c>
      <c r="M71" s="29">
        <f t="shared" si="15"/>
        <v>69.39</v>
      </c>
      <c r="N71" s="31">
        <f t="shared" si="16"/>
        <v>5</v>
      </c>
      <c r="O71" s="32" t="s">
        <v>22</v>
      </c>
      <c r="P71" s="33"/>
      <c r="Q71" s="38" t="s">
        <v>80</v>
      </c>
    </row>
    <row r="72" spans="1:17" ht="27.75" customHeight="1">
      <c r="A72" s="12">
        <f t="shared" si="13"/>
        <v>71</v>
      </c>
      <c r="B72" s="13" t="s">
        <v>114</v>
      </c>
      <c r="C72" s="13" t="s">
        <v>101</v>
      </c>
      <c r="D72" s="13">
        <v>19110414</v>
      </c>
      <c r="E72" s="13" t="s">
        <v>25</v>
      </c>
      <c r="F72" s="20" t="s">
        <v>109</v>
      </c>
      <c r="G72" s="16" t="s">
        <v>79</v>
      </c>
      <c r="H72" s="13">
        <v>5</v>
      </c>
      <c r="I72" s="28">
        <v>91.5</v>
      </c>
      <c r="J72" s="29">
        <f t="shared" si="14"/>
        <v>36.6</v>
      </c>
      <c r="K72" s="30">
        <v>81.42</v>
      </c>
      <c r="L72" s="29">
        <f t="shared" si="11"/>
        <v>32.57</v>
      </c>
      <c r="M72" s="29">
        <f t="shared" si="15"/>
        <v>69.17</v>
      </c>
      <c r="N72" s="31">
        <f t="shared" si="16"/>
        <v>6</v>
      </c>
      <c r="O72" s="32"/>
      <c r="P72" s="33"/>
      <c r="Q72" s="38" t="s">
        <v>80</v>
      </c>
    </row>
    <row r="73" spans="1:17" ht="27.75" customHeight="1">
      <c r="A73" s="12">
        <f t="shared" si="13"/>
        <v>72</v>
      </c>
      <c r="B73" s="13" t="s">
        <v>115</v>
      </c>
      <c r="C73" s="13" t="s">
        <v>101</v>
      </c>
      <c r="D73" s="13">
        <v>19110411</v>
      </c>
      <c r="E73" s="13" t="s">
        <v>19</v>
      </c>
      <c r="F73" s="20" t="s">
        <v>109</v>
      </c>
      <c r="G73" s="16" t="s">
        <v>79</v>
      </c>
      <c r="H73" s="13">
        <v>5</v>
      </c>
      <c r="I73" s="28">
        <v>95</v>
      </c>
      <c r="J73" s="29">
        <f t="shared" si="14"/>
        <v>38</v>
      </c>
      <c r="K73" s="30">
        <v>76.68</v>
      </c>
      <c r="L73" s="29">
        <f t="shared" si="11"/>
        <v>30.67</v>
      </c>
      <c r="M73" s="29">
        <f t="shared" si="15"/>
        <v>68.67</v>
      </c>
      <c r="N73" s="31">
        <f t="shared" si="16"/>
        <v>7</v>
      </c>
      <c r="O73" s="32"/>
      <c r="P73" s="33"/>
      <c r="Q73" s="38" t="s">
        <v>80</v>
      </c>
    </row>
    <row r="74" spans="1:17" ht="27.75" customHeight="1">
      <c r="A74" s="12">
        <f t="shared" si="13"/>
        <v>73</v>
      </c>
      <c r="B74" s="13" t="s">
        <v>116</v>
      </c>
      <c r="C74" s="13" t="s">
        <v>101</v>
      </c>
      <c r="D74" s="13">
        <v>19110417</v>
      </c>
      <c r="E74" s="13" t="s">
        <v>25</v>
      </c>
      <c r="F74" s="20" t="s">
        <v>109</v>
      </c>
      <c r="G74" s="16" t="s">
        <v>79</v>
      </c>
      <c r="H74" s="13">
        <v>5</v>
      </c>
      <c r="I74" s="28">
        <v>90.5</v>
      </c>
      <c r="J74" s="29">
        <f t="shared" si="14"/>
        <v>36.2</v>
      </c>
      <c r="K74" s="30">
        <v>80.6</v>
      </c>
      <c r="L74" s="29">
        <f t="shared" si="11"/>
        <v>32.24</v>
      </c>
      <c r="M74" s="29">
        <f t="shared" si="15"/>
        <v>68.44</v>
      </c>
      <c r="N74" s="31">
        <f t="shared" si="16"/>
        <v>8</v>
      </c>
      <c r="O74" s="32"/>
      <c r="P74" s="33"/>
      <c r="Q74" s="38" t="s">
        <v>80</v>
      </c>
    </row>
    <row r="75" spans="1:17" ht="27.75" customHeight="1">
      <c r="A75" s="12">
        <f t="shared" si="13"/>
        <v>74</v>
      </c>
      <c r="B75" s="13" t="s">
        <v>117</v>
      </c>
      <c r="C75" s="13" t="s">
        <v>101</v>
      </c>
      <c r="D75" s="13">
        <v>19110418</v>
      </c>
      <c r="E75" s="13" t="s">
        <v>25</v>
      </c>
      <c r="F75" s="20" t="s">
        <v>109</v>
      </c>
      <c r="G75" s="16" t="s">
        <v>79</v>
      </c>
      <c r="H75" s="13">
        <v>5</v>
      </c>
      <c r="I75" s="28">
        <v>89.5</v>
      </c>
      <c r="J75" s="29">
        <f t="shared" si="14"/>
        <v>35.8</v>
      </c>
      <c r="K75" s="30">
        <v>80.18</v>
      </c>
      <c r="L75" s="29">
        <f t="shared" si="11"/>
        <v>32.07</v>
      </c>
      <c r="M75" s="29">
        <f t="shared" si="15"/>
        <v>67.87</v>
      </c>
      <c r="N75" s="31">
        <f t="shared" si="16"/>
        <v>9</v>
      </c>
      <c r="O75" s="32"/>
      <c r="P75" s="33"/>
      <c r="Q75" s="38" t="s">
        <v>80</v>
      </c>
    </row>
    <row r="76" spans="1:17" ht="27.75" customHeight="1">
      <c r="A76" s="12">
        <f t="shared" si="13"/>
        <v>75</v>
      </c>
      <c r="B76" s="39" t="s">
        <v>118</v>
      </c>
      <c r="C76" s="13" t="s">
        <v>101</v>
      </c>
      <c r="D76" s="13">
        <v>19110421</v>
      </c>
      <c r="E76" s="13" t="s">
        <v>25</v>
      </c>
      <c r="F76" s="40" t="s">
        <v>109</v>
      </c>
      <c r="G76" s="16" t="s">
        <v>79</v>
      </c>
      <c r="H76" s="13">
        <v>5</v>
      </c>
      <c r="I76" s="28">
        <v>88</v>
      </c>
      <c r="J76" s="29">
        <f t="shared" si="14"/>
        <v>35.2</v>
      </c>
      <c r="K76" s="30">
        <v>81.5</v>
      </c>
      <c r="L76" s="29">
        <f t="shared" si="11"/>
        <v>32.6</v>
      </c>
      <c r="M76" s="29">
        <f t="shared" si="15"/>
        <v>67.8</v>
      </c>
      <c r="N76" s="31">
        <f t="shared" si="16"/>
        <v>10</v>
      </c>
      <c r="O76" s="32"/>
      <c r="P76" s="34"/>
      <c r="Q76" s="38" t="s">
        <v>80</v>
      </c>
    </row>
    <row r="77" spans="1:17" ht="27.75" customHeight="1">
      <c r="A77" s="12">
        <f t="shared" si="13"/>
        <v>76</v>
      </c>
      <c r="B77" s="13" t="s">
        <v>119</v>
      </c>
      <c r="C77" s="13" t="s">
        <v>101</v>
      </c>
      <c r="D77" s="13">
        <v>19110416</v>
      </c>
      <c r="E77" s="13" t="s">
        <v>19</v>
      </c>
      <c r="F77" s="20" t="s">
        <v>109</v>
      </c>
      <c r="G77" s="16" t="s">
        <v>79</v>
      </c>
      <c r="H77" s="13">
        <v>5</v>
      </c>
      <c r="I77" s="28">
        <v>91</v>
      </c>
      <c r="J77" s="29">
        <f t="shared" si="14"/>
        <v>36.4</v>
      </c>
      <c r="K77" s="30">
        <v>77.1</v>
      </c>
      <c r="L77" s="29">
        <f t="shared" si="11"/>
        <v>30.84</v>
      </c>
      <c r="M77" s="29">
        <f t="shared" si="15"/>
        <v>67.24</v>
      </c>
      <c r="N77" s="31">
        <f t="shared" si="16"/>
        <v>11</v>
      </c>
      <c r="O77" s="32"/>
      <c r="P77" s="33"/>
      <c r="Q77" s="38" t="s">
        <v>80</v>
      </c>
    </row>
    <row r="78" spans="1:17" ht="27.75" customHeight="1">
      <c r="A78" s="12">
        <f t="shared" si="13"/>
        <v>77</v>
      </c>
      <c r="B78" s="13" t="s">
        <v>120</v>
      </c>
      <c r="C78" s="13" t="s">
        <v>101</v>
      </c>
      <c r="D78" s="13">
        <v>19110419</v>
      </c>
      <c r="E78" s="13" t="s">
        <v>25</v>
      </c>
      <c r="F78" s="20" t="s">
        <v>109</v>
      </c>
      <c r="G78" s="16" t="s">
        <v>79</v>
      </c>
      <c r="H78" s="13">
        <v>5</v>
      </c>
      <c r="I78" s="28">
        <v>89.5</v>
      </c>
      <c r="J78" s="29">
        <f t="shared" si="14"/>
        <v>35.8</v>
      </c>
      <c r="K78" s="30">
        <v>78.16</v>
      </c>
      <c r="L78" s="29">
        <f t="shared" si="11"/>
        <v>31.26</v>
      </c>
      <c r="M78" s="29">
        <f t="shared" si="15"/>
        <v>67.06</v>
      </c>
      <c r="N78" s="31">
        <f t="shared" si="16"/>
        <v>12</v>
      </c>
      <c r="O78" s="32"/>
      <c r="P78" s="33"/>
      <c r="Q78" s="38" t="s">
        <v>80</v>
      </c>
    </row>
    <row r="79" spans="1:17" ht="27.75" customHeight="1">
      <c r="A79" s="12">
        <f t="shared" si="13"/>
        <v>78</v>
      </c>
      <c r="B79" s="13" t="s">
        <v>121</v>
      </c>
      <c r="C79" s="13" t="s">
        <v>101</v>
      </c>
      <c r="D79" s="13">
        <v>19110407</v>
      </c>
      <c r="E79" s="13" t="s">
        <v>25</v>
      </c>
      <c r="F79" s="20" t="s">
        <v>109</v>
      </c>
      <c r="G79" s="16" t="s">
        <v>79</v>
      </c>
      <c r="H79" s="13">
        <v>5</v>
      </c>
      <c r="I79" s="28">
        <v>120.5</v>
      </c>
      <c r="J79" s="29">
        <f t="shared" si="14"/>
        <v>48.2</v>
      </c>
      <c r="K79" s="30" t="s">
        <v>30</v>
      </c>
      <c r="L79" s="29"/>
      <c r="M79" s="29">
        <f t="shared" si="15"/>
        <v>48.2</v>
      </c>
      <c r="N79" s="31">
        <f t="shared" si="16"/>
        <v>13</v>
      </c>
      <c r="O79" s="32"/>
      <c r="P79" s="33"/>
      <c r="Q79" s="38" t="s">
        <v>80</v>
      </c>
    </row>
    <row r="80" spans="1:17" ht="27.75" customHeight="1">
      <c r="A80" s="12">
        <f t="shared" si="13"/>
        <v>79</v>
      </c>
      <c r="B80" s="13" t="s">
        <v>122</v>
      </c>
      <c r="C80" s="13" t="s">
        <v>101</v>
      </c>
      <c r="D80" s="13">
        <v>19110412</v>
      </c>
      <c r="E80" s="13" t="s">
        <v>25</v>
      </c>
      <c r="F80" s="20" t="s">
        <v>109</v>
      </c>
      <c r="G80" s="16" t="s">
        <v>79</v>
      </c>
      <c r="H80" s="13">
        <v>5</v>
      </c>
      <c r="I80" s="28">
        <v>92</v>
      </c>
      <c r="J80" s="29">
        <f t="shared" si="14"/>
        <v>36.8</v>
      </c>
      <c r="K80" s="30" t="s">
        <v>30</v>
      </c>
      <c r="L80" s="29"/>
      <c r="M80" s="29">
        <f t="shared" si="15"/>
        <v>36.8</v>
      </c>
      <c r="N80" s="31">
        <f t="shared" si="16"/>
        <v>14</v>
      </c>
      <c r="O80" s="32"/>
      <c r="P80" s="33"/>
      <c r="Q80" s="38" t="s">
        <v>80</v>
      </c>
    </row>
    <row r="81" spans="1:17" ht="27.75" customHeight="1">
      <c r="A81" s="12">
        <f t="shared" si="13"/>
        <v>80</v>
      </c>
      <c r="B81" s="13" t="s">
        <v>123</v>
      </c>
      <c r="C81" s="13" t="s">
        <v>101</v>
      </c>
      <c r="D81" s="13">
        <v>19110420</v>
      </c>
      <c r="E81" s="13" t="s">
        <v>25</v>
      </c>
      <c r="F81" s="20" t="s">
        <v>109</v>
      </c>
      <c r="G81" s="16" t="s">
        <v>79</v>
      </c>
      <c r="H81" s="13">
        <v>5</v>
      </c>
      <c r="I81" s="28">
        <v>88.5</v>
      </c>
      <c r="J81" s="29">
        <f t="shared" si="14"/>
        <v>35.4</v>
      </c>
      <c r="K81" s="30" t="s">
        <v>30</v>
      </c>
      <c r="L81" s="29"/>
      <c r="M81" s="29">
        <f t="shared" si="15"/>
        <v>35.4</v>
      </c>
      <c r="N81" s="31">
        <f t="shared" si="16"/>
        <v>15</v>
      </c>
      <c r="O81" s="32"/>
      <c r="P81" s="33"/>
      <c r="Q81" s="38" t="s">
        <v>80</v>
      </c>
    </row>
    <row r="82" spans="1:17" ht="27.75" customHeight="1">
      <c r="A82" s="12">
        <f t="shared" si="13"/>
        <v>81</v>
      </c>
      <c r="B82" s="13" t="s">
        <v>124</v>
      </c>
      <c r="C82" s="13" t="s">
        <v>125</v>
      </c>
      <c r="D82" s="13">
        <v>19110501</v>
      </c>
      <c r="E82" s="13" t="s">
        <v>19</v>
      </c>
      <c r="F82" s="20" t="s">
        <v>78</v>
      </c>
      <c r="G82" s="16" t="s">
        <v>126</v>
      </c>
      <c r="H82" s="13">
        <v>1</v>
      </c>
      <c r="I82" s="28">
        <v>95.5</v>
      </c>
      <c r="J82" s="29">
        <f t="shared" si="14"/>
        <v>38.2</v>
      </c>
      <c r="K82" s="30">
        <v>82.3</v>
      </c>
      <c r="L82" s="29">
        <f aca="true" t="shared" si="17" ref="L82:L100">ROUND(K82*0.4,2)</f>
        <v>32.92</v>
      </c>
      <c r="M82" s="29">
        <f t="shared" si="15"/>
        <v>71.12</v>
      </c>
      <c r="N82" s="31">
        <v>1</v>
      </c>
      <c r="O82" s="32" t="s">
        <v>22</v>
      </c>
      <c r="P82" s="33"/>
      <c r="Q82" s="38" t="s">
        <v>80</v>
      </c>
    </row>
    <row r="83" spans="1:17" ht="27.75" customHeight="1">
      <c r="A83" s="12">
        <f t="shared" si="13"/>
        <v>82</v>
      </c>
      <c r="B83" s="13" t="s">
        <v>127</v>
      </c>
      <c r="C83" s="13" t="s">
        <v>125</v>
      </c>
      <c r="D83" s="13">
        <v>19110502</v>
      </c>
      <c r="E83" s="13" t="s">
        <v>25</v>
      </c>
      <c r="F83" s="20" t="s">
        <v>78</v>
      </c>
      <c r="G83" s="16" t="s">
        <v>126</v>
      </c>
      <c r="H83" s="13">
        <v>1</v>
      </c>
      <c r="I83" s="28">
        <v>88</v>
      </c>
      <c r="J83" s="29">
        <f t="shared" si="14"/>
        <v>35.2</v>
      </c>
      <c r="K83" s="30">
        <v>85.5</v>
      </c>
      <c r="L83" s="29">
        <f t="shared" si="17"/>
        <v>34.2</v>
      </c>
      <c r="M83" s="29">
        <f t="shared" si="15"/>
        <v>69.4</v>
      </c>
      <c r="N83" s="31">
        <v>2</v>
      </c>
      <c r="O83" s="32"/>
      <c r="P83" s="33"/>
      <c r="Q83" s="38" t="s">
        <v>80</v>
      </c>
    </row>
    <row r="84" spans="1:17" ht="27.75" customHeight="1">
      <c r="A84" s="12">
        <f t="shared" si="13"/>
        <v>83</v>
      </c>
      <c r="B84" s="13" t="s">
        <v>128</v>
      </c>
      <c r="C84" s="13" t="s">
        <v>125</v>
      </c>
      <c r="D84" s="13">
        <v>19110503</v>
      </c>
      <c r="E84" s="13" t="s">
        <v>25</v>
      </c>
      <c r="F84" s="20" t="s">
        <v>78</v>
      </c>
      <c r="G84" s="16" t="s">
        <v>126</v>
      </c>
      <c r="H84" s="13">
        <v>1</v>
      </c>
      <c r="I84" s="28">
        <v>82</v>
      </c>
      <c r="J84" s="29">
        <f t="shared" si="14"/>
        <v>32.8</v>
      </c>
      <c r="K84" s="30">
        <v>78.36</v>
      </c>
      <c r="L84" s="29">
        <f t="shared" si="17"/>
        <v>31.34</v>
      </c>
      <c r="M84" s="29">
        <f t="shared" si="15"/>
        <v>64.14</v>
      </c>
      <c r="N84" s="31">
        <v>3</v>
      </c>
      <c r="O84" s="32"/>
      <c r="P84" s="33"/>
      <c r="Q84" s="38" t="s">
        <v>80</v>
      </c>
    </row>
    <row r="85" spans="1:17" ht="27.75" customHeight="1">
      <c r="A85" s="12">
        <f t="shared" si="13"/>
        <v>84</v>
      </c>
      <c r="B85" s="13" t="s">
        <v>129</v>
      </c>
      <c r="C85" s="13" t="s">
        <v>125</v>
      </c>
      <c r="D85" s="13">
        <v>19110504</v>
      </c>
      <c r="E85" s="13" t="s">
        <v>25</v>
      </c>
      <c r="F85" s="20" t="s">
        <v>130</v>
      </c>
      <c r="G85" s="16" t="s">
        <v>79</v>
      </c>
      <c r="H85" s="13">
        <v>5</v>
      </c>
      <c r="I85" s="28">
        <v>84.5</v>
      </c>
      <c r="J85" s="29">
        <f t="shared" si="14"/>
        <v>33.8</v>
      </c>
      <c r="K85" s="30">
        <v>87.52</v>
      </c>
      <c r="L85" s="29">
        <f t="shared" si="17"/>
        <v>35.01</v>
      </c>
      <c r="M85" s="29">
        <f t="shared" si="15"/>
        <v>68.81</v>
      </c>
      <c r="N85" s="31">
        <f aca="true" t="shared" si="18" ref="N85:N100">RANK(M85,$M$85:$M$100,0)</f>
        <v>1</v>
      </c>
      <c r="O85" s="32" t="s">
        <v>22</v>
      </c>
      <c r="P85" s="33"/>
      <c r="Q85" s="38" t="s">
        <v>80</v>
      </c>
    </row>
    <row r="86" spans="1:17" ht="27.75" customHeight="1">
      <c r="A86" s="12">
        <f t="shared" si="13"/>
        <v>85</v>
      </c>
      <c r="B86" s="13" t="s">
        <v>131</v>
      </c>
      <c r="C86" s="13" t="s">
        <v>125</v>
      </c>
      <c r="D86" s="13">
        <v>19110505</v>
      </c>
      <c r="E86" s="13" t="s">
        <v>25</v>
      </c>
      <c r="F86" s="20" t="s">
        <v>130</v>
      </c>
      <c r="G86" s="16" t="s">
        <v>79</v>
      </c>
      <c r="H86" s="13">
        <v>5</v>
      </c>
      <c r="I86" s="28">
        <v>84.5</v>
      </c>
      <c r="J86" s="29">
        <f t="shared" si="14"/>
        <v>33.8</v>
      </c>
      <c r="K86" s="30">
        <v>85.94</v>
      </c>
      <c r="L86" s="29">
        <f t="shared" si="17"/>
        <v>34.38</v>
      </c>
      <c r="M86" s="29">
        <f t="shared" si="15"/>
        <v>68.18</v>
      </c>
      <c r="N86" s="31">
        <f t="shared" si="18"/>
        <v>2</v>
      </c>
      <c r="O86" s="32" t="s">
        <v>22</v>
      </c>
      <c r="P86" s="33"/>
      <c r="Q86" s="38" t="s">
        <v>80</v>
      </c>
    </row>
    <row r="87" spans="1:17" ht="27.75" customHeight="1">
      <c r="A87" s="12">
        <f t="shared" si="13"/>
        <v>86</v>
      </c>
      <c r="B87" s="13" t="s">
        <v>132</v>
      </c>
      <c r="C87" s="13" t="s">
        <v>125</v>
      </c>
      <c r="D87" s="13">
        <v>19110506</v>
      </c>
      <c r="E87" s="13" t="s">
        <v>25</v>
      </c>
      <c r="F87" s="20" t="s">
        <v>130</v>
      </c>
      <c r="G87" s="16" t="s">
        <v>79</v>
      </c>
      <c r="H87" s="13">
        <v>5</v>
      </c>
      <c r="I87" s="28">
        <v>83</v>
      </c>
      <c r="J87" s="29">
        <f t="shared" si="14"/>
        <v>33.2</v>
      </c>
      <c r="K87" s="30">
        <v>86.08</v>
      </c>
      <c r="L87" s="29">
        <f t="shared" si="17"/>
        <v>34.43</v>
      </c>
      <c r="M87" s="29">
        <f t="shared" si="15"/>
        <v>67.63</v>
      </c>
      <c r="N87" s="31">
        <f t="shared" si="18"/>
        <v>3</v>
      </c>
      <c r="O87" s="32" t="s">
        <v>22</v>
      </c>
      <c r="P87" s="33"/>
      <c r="Q87" s="38" t="s">
        <v>80</v>
      </c>
    </row>
    <row r="88" spans="1:17" ht="27.75" customHeight="1">
      <c r="A88" s="12">
        <f t="shared" si="13"/>
        <v>87</v>
      </c>
      <c r="B88" s="13" t="s">
        <v>133</v>
      </c>
      <c r="C88" s="13" t="s">
        <v>125</v>
      </c>
      <c r="D88" s="13">
        <v>19110509</v>
      </c>
      <c r="E88" s="13" t="s">
        <v>25</v>
      </c>
      <c r="F88" s="20" t="s">
        <v>130</v>
      </c>
      <c r="G88" s="16" t="s">
        <v>79</v>
      </c>
      <c r="H88" s="13">
        <v>5</v>
      </c>
      <c r="I88" s="28">
        <v>80.5</v>
      </c>
      <c r="J88" s="29">
        <f t="shared" si="14"/>
        <v>32.2</v>
      </c>
      <c r="K88" s="30">
        <v>86.6</v>
      </c>
      <c r="L88" s="29">
        <f t="shared" si="17"/>
        <v>34.64</v>
      </c>
      <c r="M88" s="29">
        <f t="shared" si="15"/>
        <v>66.84</v>
      </c>
      <c r="N88" s="31">
        <f t="shared" si="18"/>
        <v>4</v>
      </c>
      <c r="O88" s="32" t="s">
        <v>22</v>
      </c>
      <c r="P88" s="33"/>
      <c r="Q88" s="38" t="s">
        <v>80</v>
      </c>
    </row>
    <row r="89" spans="1:17" ht="27.75" customHeight="1">
      <c r="A89" s="12">
        <f t="shared" si="13"/>
        <v>88</v>
      </c>
      <c r="B89" s="13" t="s">
        <v>134</v>
      </c>
      <c r="C89" s="13" t="s">
        <v>125</v>
      </c>
      <c r="D89" s="13">
        <v>19110513</v>
      </c>
      <c r="E89" s="13" t="s">
        <v>25</v>
      </c>
      <c r="F89" s="20" t="s">
        <v>130</v>
      </c>
      <c r="G89" s="16" t="s">
        <v>79</v>
      </c>
      <c r="H89" s="13">
        <v>5</v>
      </c>
      <c r="I89" s="28">
        <v>79.5</v>
      </c>
      <c r="J89" s="29">
        <f t="shared" si="14"/>
        <v>31.8</v>
      </c>
      <c r="K89" s="30">
        <v>86.8</v>
      </c>
      <c r="L89" s="29">
        <f t="shared" si="17"/>
        <v>34.72</v>
      </c>
      <c r="M89" s="29">
        <f t="shared" si="15"/>
        <v>66.52</v>
      </c>
      <c r="N89" s="31">
        <f t="shared" si="18"/>
        <v>5</v>
      </c>
      <c r="O89" s="32" t="s">
        <v>22</v>
      </c>
      <c r="P89" s="33"/>
      <c r="Q89" s="38" t="s">
        <v>80</v>
      </c>
    </row>
    <row r="90" spans="1:17" ht="27.75" customHeight="1">
      <c r="A90" s="12">
        <f t="shared" si="13"/>
        <v>89</v>
      </c>
      <c r="B90" s="13" t="s">
        <v>135</v>
      </c>
      <c r="C90" s="13" t="s">
        <v>125</v>
      </c>
      <c r="D90" s="13">
        <v>19110516</v>
      </c>
      <c r="E90" s="13" t="s">
        <v>25</v>
      </c>
      <c r="F90" s="20" t="s">
        <v>130</v>
      </c>
      <c r="G90" s="16" t="s">
        <v>79</v>
      </c>
      <c r="H90" s="13">
        <v>5</v>
      </c>
      <c r="I90" s="28">
        <v>77.5</v>
      </c>
      <c r="J90" s="29">
        <f t="shared" si="14"/>
        <v>31</v>
      </c>
      <c r="K90" s="30">
        <v>88.68</v>
      </c>
      <c r="L90" s="29">
        <f t="shared" si="17"/>
        <v>35.47</v>
      </c>
      <c r="M90" s="29">
        <f t="shared" si="15"/>
        <v>66.47</v>
      </c>
      <c r="N90" s="31">
        <f t="shared" si="18"/>
        <v>6</v>
      </c>
      <c r="O90" s="32"/>
      <c r="P90" s="33"/>
      <c r="Q90" s="38" t="s">
        <v>80</v>
      </c>
    </row>
    <row r="91" spans="1:17" ht="27.75" customHeight="1">
      <c r="A91" s="12">
        <f t="shared" si="13"/>
        <v>90</v>
      </c>
      <c r="B91" s="13" t="s">
        <v>136</v>
      </c>
      <c r="C91" s="13" t="s">
        <v>125</v>
      </c>
      <c r="D91" s="13">
        <v>19110508</v>
      </c>
      <c r="E91" s="13" t="s">
        <v>25</v>
      </c>
      <c r="F91" s="20" t="s">
        <v>130</v>
      </c>
      <c r="G91" s="16" t="s">
        <v>79</v>
      </c>
      <c r="H91" s="13">
        <v>5</v>
      </c>
      <c r="I91" s="28">
        <v>81.5</v>
      </c>
      <c r="J91" s="29">
        <f t="shared" si="14"/>
        <v>32.6</v>
      </c>
      <c r="K91" s="30">
        <v>84.2</v>
      </c>
      <c r="L91" s="29">
        <f t="shared" si="17"/>
        <v>33.68</v>
      </c>
      <c r="M91" s="29">
        <f t="shared" si="15"/>
        <v>66.28</v>
      </c>
      <c r="N91" s="31">
        <f t="shared" si="18"/>
        <v>7</v>
      </c>
      <c r="O91" s="32"/>
      <c r="P91" s="33"/>
      <c r="Q91" s="38" t="s">
        <v>80</v>
      </c>
    </row>
    <row r="92" spans="1:17" ht="27.75" customHeight="1">
      <c r="A92" s="12">
        <f t="shared" si="13"/>
        <v>91</v>
      </c>
      <c r="B92" s="13" t="s">
        <v>137</v>
      </c>
      <c r="C92" s="13" t="s">
        <v>125</v>
      </c>
      <c r="D92" s="13">
        <v>19110510</v>
      </c>
      <c r="E92" s="13" t="s">
        <v>25</v>
      </c>
      <c r="F92" s="20" t="s">
        <v>130</v>
      </c>
      <c r="G92" s="16" t="s">
        <v>79</v>
      </c>
      <c r="H92" s="13">
        <v>5</v>
      </c>
      <c r="I92" s="28">
        <v>80.5</v>
      </c>
      <c r="J92" s="29">
        <f t="shared" si="14"/>
        <v>32.2</v>
      </c>
      <c r="K92" s="30">
        <v>84.92</v>
      </c>
      <c r="L92" s="29">
        <f t="shared" si="17"/>
        <v>33.97</v>
      </c>
      <c r="M92" s="29">
        <f t="shared" si="15"/>
        <v>66.17</v>
      </c>
      <c r="N92" s="31">
        <f t="shared" si="18"/>
        <v>8</v>
      </c>
      <c r="O92" s="32"/>
      <c r="P92" s="33"/>
      <c r="Q92" s="38" t="s">
        <v>80</v>
      </c>
    </row>
    <row r="93" spans="1:17" ht="27.75" customHeight="1">
      <c r="A93" s="12">
        <f t="shared" si="13"/>
        <v>92</v>
      </c>
      <c r="B93" s="13" t="s">
        <v>138</v>
      </c>
      <c r="C93" s="13" t="s">
        <v>125</v>
      </c>
      <c r="D93" s="13">
        <v>19110514</v>
      </c>
      <c r="E93" s="13" t="s">
        <v>25</v>
      </c>
      <c r="F93" s="20" t="s">
        <v>130</v>
      </c>
      <c r="G93" s="16" t="s">
        <v>79</v>
      </c>
      <c r="H93" s="13">
        <v>5</v>
      </c>
      <c r="I93" s="28">
        <v>77.5</v>
      </c>
      <c r="J93" s="29">
        <f t="shared" si="14"/>
        <v>31</v>
      </c>
      <c r="K93" s="30">
        <v>85.66</v>
      </c>
      <c r="L93" s="29">
        <f t="shared" si="17"/>
        <v>34.26</v>
      </c>
      <c r="M93" s="29">
        <f t="shared" si="15"/>
        <v>65.26</v>
      </c>
      <c r="N93" s="31">
        <f t="shared" si="18"/>
        <v>9</v>
      </c>
      <c r="O93" s="32"/>
      <c r="P93" s="33"/>
      <c r="Q93" s="38" t="s">
        <v>80</v>
      </c>
    </row>
    <row r="94" spans="1:17" ht="27.75" customHeight="1">
      <c r="A94" s="12">
        <f t="shared" si="13"/>
        <v>93</v>
      </c>
      <c r="B94" s="13" t="s">
        <v>139</v>
      </c>
      <c r="C94" s="13" t="s">
        <v>125</v>
      </c>
      <c r="D94" s="13">
        <v>19110507</v>
      </c>
      <c r="E94" s="13" t="s">
        <v>25</v>
      </c>
      <c r="F94" s="20" t="s">
        <v>130</v>
      </c>
      <c r="G94" s="16" t="s">
        <v>79</v>
      </c>
      <c r="H94" s="13">
        <v>5</v>
      </c>
      <c r="I94" s="28">
        <v>82</v>
      </c>
      <c r="J94" s="29">
        <f t="shared" si="14"/>
        <v>32.8</v>
      </c>
      <c r="K94" s="30">
        <v>80.82</v>
      </c>
      <c r="L94" s="29">
        <f t="shared" si="17"/>
        <v>32.33</v>
      </c>
      <c r="M94" s="29">
        <f t="shared" si="15"/>
        <v>65.13</v>
      </c>
      <c r="N94" s="31">
        <f t="shared" si="18"/>
        <v>10</v>
      </c>
      <c r="O94" s="32"/>
      <c r="P94" s="33"/>
      <c r="Q94" s="38" t="s">
        <v>80</v>
      </c>
    </row>
    <row r="95" spans="1:17" ht="27.75" customHeight="1">
      <c r="A95" s="12">
        <f t="shared" si="13"/>
        <v>94</v>
      </c>
      <c r="B95" s="13" t="s">
        <v>140</v>
      </c>
      <c r="C95" s="13" t="s">
        <v>125</v>
      </c>
      <c r="D95" s="13">
        <v>19110517</v>
      </c>
      <c r="E95" s="13" t="s">
        <v>25</v>
      </c>
      <c r="F95" s="20" t="s">
        <v>130</v>
      </c>
      <c r="G95" s="16" t="s">
        <v>79</v>
      </c>
      <c r="H95" s="13">
        <v>5</v>
      </c>
      <c r="I95" s="28">
        <v>77.5</v>
      </c>
      <c r="J95" s="29">
        <f t="shared" si="14"/>
        <v>31</v>
      </c>
      <c r="K95" s="30">
        <v>84.66</v>
      </c>
      <c r="L95" s="29">
        <f t="shared" si="17"/>
        <v>33.86</v>
      </c>
      <c r="M95" s="29">
        <f t="shared" si="15"/>
        <v>64.86</v>
      </c>
      <c r="N95" s="31">
        <f t="shared" si="18"/>
        <v>11</v>
      </c>
      <c r="O95" s="32"/>
      <c r="P95" s="33"/>
      <c r="Q95" s="38" t="s">
        <v>80</v>
      </c>
    </row>
    <row r="96" spans="1:17" ht="27.75" customHeight="1">
      <c r="A96" s="12">
        <f t="shared" si="13"/>
        <v>95</v>
      </c>
      <c r="B96" s="13" t="s">
        <v>141</v>
      </c>
      <c r="C96" s="13" t="s">
        <v>125</v>
      </c>
      <c r="D96" s="13">
        <v>19110511</v>
      </c>
      <c r="E96" s="13" t="s">
        <v>25</v>
      </c>
      <c r="F96" s="20" t="s">
        <v>130</v>
      </c>
      <c r="G96" s="16" t="s">
        <v>79</v>
      </c>
      <c r="H96" s="13">
        <v>5</v>
      </c>
      <c r="I96" s="28">
        <v>80</v>
      </c>
      <c r="J96" s="29">
        <f t="shared" si="14"/>
        <v>32</v>
      </c>
      <c r="K96" s="30">
        <v>81.94</v>
      </c>
      <c r="L96" s="29">
        <f t="shared" si="17"/>
        <v>32.78</v>
      </c>
      <c r="M96" s="29">
        <f t="shared" si="15"/>
        <v>64.78</v>
      </c>
      <c r="N96" s="31">
        <f t="shared" si="18"/>
        <v>12</v>
      </c>
      <c r="O96" s="32"/>
      <c r="P96" s="33"/>
      <c r="Q96" s="38" t="s">
        <v>80</v>
      </c>
    </row>
    <row r="97" spans="1:17" ht="27.75" customHeight="1">
      <c r="A97" s="12">
        <f t="shared" si="13"/>
        <v>96</v>
      </c>
      <c r="B97" s="13" t="s">
        <v>142</v>
      </c>
      <c r="C97" s="13" t="s">
        <v>125</v>
      </c>
      <c r="D97" s="13">
        <v>19110515</v>
      </c>
      <c r="E97" s="13" t="s">
        <v>25</v>
      </c>
      <c r="F97" s="20" t="s">
        <v>130</v>
      </c>
      <c r="G97" s="16" t="s">
        <v>79</v>
      </c>
      <c r="H97" s="13">
        <v>5</v>
      </c>
      <c r="I97" s="28">
        <v>77.5</v>
      </c>
      <c r="J97" s="29">
        <f t="shared" si="14"/>
        <v>31</v>
      </c>
      <c r="K97" s="30">
        <v>83.86</v>
      </c>
      <c r="L97" s="29">
        <f t="shared" si="17"/>
        <v>33.54</v>
      </c>
      <c r="M97" s="29">
        <f t="shared" si="15"/>
        <v>64.54</v>
      </c>
      <c r="N97" s="31">
        <f t="shared" si="18"/>
        <v>13</v>
      </c>
      <c r="O97" s="32"/>
      <c r="P97" s="33"/>
      <c r="Q97" s="38" t="s">
        <v>80</v>
      </c>
    </row>
    <row r="98" spans="1:17" ht="27.75" customHeight="1">
      <c r="A98" s="12">
        <f t="shared" si="13"/>
        <v>97</v>
      </c>
      <c r="B98" s="13" t="s">
        <v>143</v>
      </c>
      <c r="C98" s="13" t="s">
        <v>125</v>
      </c>
      <c r="D98" s="13">
        <v>19110512</v>
      </c>
      <c r="E98" s="13" t="s">
        <v>25</v>
      </c>
      <c r="F98" s="20" t="s">
        <v>130</v>
      </c>
      <c r="G98" s="16" t="s">
        <v>79</v>
      </c>
      <c r="H98" s="13">
        <v>5</v>
      </c>
      <c r="I98" s="28">
        <v>79.5</v>
      </c>
      <c r="J98" s="29">
        <f t="shared" si="14"/>
        <v>31.8</v>
      </c>
      <c r="K98" s="30">
        <v>80.88</v>
      </c>
      <c r="L98" s="29">
        <f t="shared" si="17"/>
        <v>32.35</v>
      </c>
      <c r="M98" s="29">
        <f t="shared" si="15"/>
        <v>64.15</v>
      </c>
      <c r="N98" s="31">
        <f t="shared" si="18"/>
        <v>14</v>
      </c>
      <c r="O98" s="32"/>
      <c r="P98" s="33"/>
      <c r="Q98" s="38" t="s">
        <v>80</v>
      </c>
    </row>
    <row r="99" spans="1:17" ht="27.75" customHeight="1">
      <c r="A99" s="12">
        <f t="shared" si="13"/>
        <v>98</v>
      </c>
      <c r="B99" s="13" t="s">
        <v>144</v>
      </c>
      <c r="C99" s="13" t="s">
        <v>125</v>
      </c>
      <c r="D99" s="13">
        <v>19110518</v>
      </c>
      <c r="E99" s="13" t="s">
        <v>25</v>
      </c>
      <c r="F99" s="20" t="s">
        <v>130</v>
      </c>
      <c r="G99" s="16" t="s">
        <v>79</v>
      </c>
      <c r="H99" s="13">
        <v>5</v>
      </c>
      <c r="I99" s="28">
        <v>76.5</v>
      </c>
      <c r="J99" s="29">
        <f t="shared" si="14"/>
        <v>30.6</v>
      </c>
      <c r="K99" s="30">
        <v>81.86</v>
      </c>
      <c r="L99" s="29">
        <f t="shared" si="17"/>
        <v>32.74</v>
      </c>
      <c r="M99" s="29">
        <f t="shared" si="15"/>
        <v>63.34</v>
      </c>
      <c r="N99" s="31">
        <f t="shared" si="18"/>
        <v>15</v>
      </c>
      <c r="O99" s="32"/>
      <c r="P99" s="33"/>
      <c r="Q99" s="38" t="s">
        <v>80</v>
      </c>
    </row>
    <row r="100" spans="1:17" ht="27.75" customHeight="1">
      <c r="A100" s="12">
        <f t="shared" si="13"/>
        <v>99</v>
      </c>
      <c r="B100" s="13" t="s">
        <v>145</v>
      </c>
      <c r="C100" s="13" t="s">
        <v>125</v>
      </c>
      <c r="D100" s="13">
        <v>19110519</v>
      </c>
      <c r="E100" s="13" t="s">
        <v>25</v>
      </c>
      <c r="F100" s="20" t="s">
        <v>130</v>
      </c>
      <c r="G100" s="16" t="s">
        <v>79</v>
      </c>
      <c r="H100" s="13">
        <v>5</v>
      </c>
      <c r="I100" s="28">
        <v>76.5</v>
      </c>
      <c r="J100" s="29">
        <f t="shared" si="14"/>
        <v>30.6</v>
      </c>
      <c r="K100" s="30">
        <v>75.3</v>
      </c>
      <c r="L100" s="29">
        <f t="shared" si="17"/>
        <v>30.12</v>
      </c>
      <c r="M100" s="29">
        <f t="shared" si="15"/>
        <v>60.72</v>
      </c>
      <c r="N100" s="31">
        <f t="shared" si="18"/>
        <v>16</v>
      </c>
      <c r="O100" s="32"/>
      <c r="P100" s="33"/>
      <c r="Q100" s="38" t="s">
        <v>80</v>
      </c>
    </row>
  </sheetData>
  <sheetProtection password="EF3F" sheet="1" objects="1" autoFilter="0"/>
  <autoFilter ref="B1:P100"/>
  <printOptions/>
  <pageMargins left="0.5118055555555555" right="0.2361111111111111" top="1.1416666666666666" bottom="0.4326388888888889" header="0.7868055555555555" footer="0.15694444444444444"/>
  <pageSetup horizontalDpi="600" verticalDpi="600" orientation="landscape" paperSize="9"/>
  <headerFooter>
    <oddHeader>&amp;C&amp;"方正小标宋简体"&amp;16务川自治县2019年下半年公开招聘事业单位人员总成绩及进入体检人员名单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黄飞</cp:lastModifiedBy>
  <dcterms:created xsi:type="dcterms:W3CDTF">2019-11-30T08:13:44Z</dcterms:created>
  <dcterms:modified xsi:type="dcterms:W3CDTF">2019-11-30T08:31:48Z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