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医务科01" sheetId="3" r:id="rId1"/>
    <sheet name="中医院护理02" sheetId="1" r:id="rId2"/>
    <sheet name="临床03（大专）" sheetId="2" r:id="rId3"/>
    <sheet name="中医 临床04（本科）" sheetId="6" r:id="rId4"/>
    <sheet name="妇幼护理06" sheetId="4" r:id="rId5"/>
    <sheet name="妇幼护理07" sheetId="5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医务科01!$A$3:$L$6</definedName>
    <definedName name="_xlnm._FilterDatabase" localSheetId="1" hidden="1">中医院护理02!$A$3:$L$19</definedName>
    <definedName name="_xlnm._FilterDatabase" localSheetId="4" hidden="1">妇幼护理06!$A$3:$L$6</definedName>
    <definedName name="_xlnm._FilterDatabase" localSheetId="5" hidden="1">妇幼护理07!$A$3:$L$6</definedName>
    <definedName name="_xlnm._FilterDatabase" localSheetId="2" hidden="1">'临床03（大专）'!$A$3:$L$9</definedName>
    <definedName name="_xlnm._FilterDatabase" localSheetId="3" hidden="1">'中医 临床04（本科）'!$A$3:$L$5</definedName>
  </definedNames>
  <calcPr calcId="144525"/>
</workbook>
</file>

<file path=xl/sharedStrings.xml><?xml version="1.0" encoding="utf-8"?>
<sst xmlns="http://schemas.openxmlformats.org/spreadsheetml/2006/main" count="127" uniqueCount="32">
  <si>
    <t>2021年锦屏县医疗共同体医院公开招聘工作人员考试总成绩公示（中医医院医务科岗位）</t>
  </si>
  <si>
    <t>序号</t>
  </si>
  <si>
    <t>姓名</t>
  </si>
  <si>
    <t>性别</t>
  </si>
  <si>
    <t>岗位类型</t>
  </si>
  <si>
    <t>准考证号</t>
  </si>
  <si>
    <t>笔试</t>
  </si>
  <si>
    <t>面试</t>
  </si>
  <si>
    <t>总成绩</t>
  </si>
  <si>
    <t>排名</t>
  </si>
  <si>
    <t>是否进入体检</t>
  </si>
  <si>
    <t>备注</t>
  </si>
  <si>
    <t>笔试分数</t>
  </si>
  <si>
    <t>笔试占比0.5</t>
  </si>
  <si>
    <t>面试分数</t>
  </si>
  <si>
    <t>面试占比0.5</t>
  </si>
  <si>
    <t>是</t>
  </si>
  <si>
    <t>2021年锦屏县医疗共同体医院公开招聘工作人员考试总成绩公示（中医医院护理岗位）</t>
  </si>
  <si>
    <t>缺考</t>
  </si>
  <si>
    <t>2021年锦屏县医疗共同体医院公开招聘工作人员考试总成绩公示（中医医院西医临床岗位）</t>
  </si>
  <si>
    <t>总分</t>
  </si>
  <si>
    <t>2021年锦屏县医疗共同体医院公开招聘工作人员考试总成绩公示（中医医院中医临床岗位）</t>
  </si>
  <si>
    <t>杨登文</t>
  </si>
  <si>
    <t>男</t>
  </si>
  <si>
    <t>04</t>
  </si>
  <si>
    <t>报考比例不到3:1，直接进入面试</t>
  </si>
  <si>
    <t>王瑞鹏</t>
  </si>
  <si>
    <t>胡英标</t>
  </si>
  <si>
    <t>2021年锦屏县医疗共同体医院公开招聘工作人员考试总成绩公示（妇幼保健院儿科护理岗位）</t>
  </si>
  <si>
    <t>2021年锦屏县医疗共同体医院公开招聘工作人员考试总成绩公示（妇幼保健院妇产科护理岗位）</t>
  </si>
  <si>
    <t>成绩总分</t>
  </si>
  <si>
    <t>是否进入面试</t>
  </si>
</sst>
</file>

<file path=xl/styles.xml><?xml version="1.0" encoding="utf-8"?>
<styleSheet xmlns="http://schemas.openxmlformats.org/spreadsheetml/2006/main">
  <numFmts count="5">
    <numFmt numFmtId="176" formatCode="#\ ?/?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7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6" borderId="11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16" fillId="15" borderId="15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 shrinkToFit="1"/>
    </xf>
    <xf numFmtId="0" fontId="5" fillId="0" borderId="8" xfId="0" applyNumberFormat="1" applyFont="1" applyFill="1" applyBorder="1" applyAlignment="1">
      <alignment horizontal="center" vertical="center" wrapText="1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5" xfId="0" applyNumberFormat="1" applyFont="1" applyFill="1" applyBorder="1" applyAlignment="1">
      <alignment horizontal="center" vertical="center" wrapText="1" shrinkToFit="1"/>
    </xf>
    <xf numFmtId="176" fontId="7" fillId="0" borderId="5" xfId="0" applyNumberFormat="1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3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5.xml"/><Relationship Id="rId10" Type="http://schemas.openxmlformats.org/officeDocument/2006/relationships/externalLink" Target="externalLinks/externalLink4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65288;&#25252;&#29702;&#65289;&#32771;&#22330;&#35774;&#3262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65288;&#35199;&#21307;&#65289;&#32771;&#22330;&#35774;&#3262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65288;&#21307;&#21153;&#31185;&#65289;&#32771;&#22330;&#35774;&#3262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65288;&#22919;&#24188;&#25252;&#29702;06&#65289;&#32771;&#22330;&#35774;&#3262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65288;&#22919;&#24188;&#25252;&#29702;07&#25252;&#29702;&#65289;&#32771;&#22330;&#35774;&#3262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护理02"/>
      <sheetName val="临床中医04"/>
      <sheetName val="临床西医03"/>
      <sheetName val="医务科01"/>
      <sheetName val="总务科05"/>
      <sheetName val="妇幼保健院护理07"/>
      <sheetName val="妇幼保健院护理 06"/>
      <sheetName val="准考证正面"/>
      <sheetName val="准考证反面"/>
      <sheetName val="护理登记分数"/>
      <sheetName val="领准考证签到册护理"/>
      <sheetName val="桌面标签护理"/>
      <sheetName val="考场签到册护理"/>
      <sheetName val="分数登记"/>
    </sheetNames>
    <sheetDataSet>
      <sheetData sheetId="0">
        <row r="7">
          <cell r="C7" t="str">
            <v>姜香梅</v>
          </cell>
          <cell r="D7" t="str">
            <v>02</v>
          </cell>
          <cell r="E7">
            <v>202103160203</v>
          </cell>
          <cell r="F7" t="str">
            <v>女</v>
          </cell>
        </row>
        <row r="10">
          <cell r="C10" t="str">
            <v>侯艳</v>
          </cell>
          <cell r="D10" t="str">
            <v>02</v>
          </cell>
          <cell r="E10">
            <v>202103160206</v>
          </cell>
          <cell r="F10" t="str">
            <v>女</v>
          </cell>
        </row>
        <row r="11">
          <cell r="C11" t="str">
            <v>龙春玉</v>
          </cell>
          <cell r="D11" t="str">
            <v>02</v>
          </cell>
          <cell r="E11">
            <v>202103160207</v>
          </cell>
          <cell r="F11" t="str">
            <v>女</v>
          </cell>
        </row>
        <row r="12">
          <cell r="C12" t="str">
            <v>周兰</v>
          </cell>
          <cell r="D12" t="str">
            <v>02</v>
          </cell>
          <cell r="E12">
            <v>202103160208</v>
          </cell>
          <cell r="F12" t="str">
            <v>女</v>
          </cell>
        </row>
        <row r="15">
          <cell r="C15" t="str">
            <v>杨璐</v>
          </cell>
          <cell r="D15" t="str">
            <v>02</v>
          </cell>
          <cell r="E15">
            <v>202103160211</v>
          </cell>
          <cell r="F15" t="str">
            <v>女</v>
          </cell>
        </row>
        <row r="19">
          <cell r="C19" t="str">
            <v>陶绍琳</v>
          </cell>
          <cell r="D19" t="str">
            <v>02</v>
          </cell>
          <cell r="E19">
            <v>202103160215</v>
          </cell>
          <cell r="F19" t="str">
            <v>女</v>
          </cell>
        </row>
        <row r="20">
          <cell r="C20" t="str">
            <v>杨秋桃</v>
          </cell>
          <cell r="D20" t="str">
            <v>02</v>
          </cell>
          <cell r="E20">
            <v>202103160216</v>
          </cell>
          <cell r="F20" t="str">
            <v>女</v>
          </cell>
        </row>
        <row r="22">
          <cell r="C22" t="str">
            <v>杨燕</v>
          </cell>
          <cell r="D22" t="str">
            <v>02</v>
          </cell>
          <cell r="E22">
            <v>202103160218</v>
          </cell>
          <cell r="F22" t="str">
            <v>女</v>
          </cell>
        </row>
        <row r="24">
          <cell r="C24" t="str">
            <v>龙新梅</v>
          </cell>
          <cell r="D24" t="str">
            <v>02</v>
          </cell>
          <cell r="E24">
            <v>202103160220</v>
          </cell>
          <cell r="F24" t="str">
            <v>女</v>
          </cell>
        </row>
        <row r="25">
          <cell r="C25" t="str">
            <v>吴述琼</v>
          </cell>
          <cell r="D25" t="str">
            <v>02</v>
          </cell>
          <cell r="E25">
            <v>202103160221</v>
          </cell>
          <cell r="F25" t="str">
            <v>女</v>
          </cell>
        </row>
        <row r="27">
          <cell r="C27" t="str">
            <v>王巧屏</v>
          </cell>
          <cell r="D27" t="str">
            <v>02</v>
          </cell>
          <cell r="E27">
            <v>202103160223</v>
          </cell>
          <cell r="F27" t="str">
            <v>女</v>
          </cell>
        </row>
        <row r="29">
          <cell r="C29" t="str">
            <v>龙孟梅</v>
          </cell>
          <cell r="D29" t="str">
            <v>02</v>
          </cell>
          <cell r="E29">
            <v>202103160225</v>
          </cell>
          <cell r="F29" t="str">
            <v>女</v>
          </cell>
        </row>
        <row r="31">
          <cell r="C31" t="str">
            <v>杨艺佳</v>
          </cell>
          <cell r="D31" t="str">
            <v>02</v>
          </cell>
          <cell r="E31">
            <v>202103160227</v>
          </cell>
          <cell r="F31" t="str">
            <v>女</v>
          </cell>
        </row>
        <row r="36">
          <cell r="C36" t="str">
            <v>龙敏</v>
          </cell>
          <cell r="D36" t="str">
            <v>02</v>
          </cell>
          <cell r="E36">
            <v>202103160232</v>
          </cell>
          <cell r="F36" t="str">
            <v>女</v>
          </cell>
        </row>
        <row r="42">
          <cell r="C42" t="str">
            <v>杨秋润</v>
          </cell>
          <cell r="D42" t="str">
            <v>02</v>
          </cell>
          <cell r="E42">
            <v>202103160238</v>
          </cell>
          <cell r="F42" t="str">
            <v>女</v>
          </cell>
        </row>
        <row r="43">
          <cell r="C43" t="str">
            <v>龙金英</v>
          </cell>
          <cell r="D43" t="str">
            <v>02</v>
          </cell>
          <cell r="E43">
            <v>202103160239</v>
          </cell>
          <cell r="F43" t="str">
            <v>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护理02"/>
      <sheetName val="临床西医03"/>
      <sheetName val="准考证正面"/>
      <sheetName val="准考证反面"/>
      <sheetName val="西医登记分数"/>
      <sheetName val="领准考证签到册护理"/>
      <sheetName val="桌面标签护理"/>
      <sheetName val="考场签到册护理"/>
      <sheetName val="考场签到册临床"/>
    </sheetNames>
    <sheetDataSet>
      <sheetData sheetId="0"/>
      <sheetData sheetId="1">
        <row r="5">
          <cell r="C5" t="str">
            <v>王坤</v>
          </cell>
          <cell r="D5" t="str">
            <v>03</v>
          </cell>
          <cell r="E5" t="str">
            <v>202103160301</v>
          </cell>
          <cell r="F5" t="str">
            <v>男</v>
          </cell>
        </row>
        <row r="7">
          <cell r="C7" t="str">
            <v>王丹</v>
          </cell>
          <cell r="D7" t="str">
            <v>03</v>
          </cell>
          <cell r="E7" t="str">
            <v>202103160303</v>
          </cell>
          <cell r="F7" t="str">
            <v>女</v>
          </cell>
        </row>
        <row r="8">
          <cell r="C8" t="str">
            <v>姚源灿</v>
          </cell>
          <cell r="D8" t="str">
            <v>03</v>
          </cell>
          <cell r="E8" t="str">
            <v>202103160304</v>
          </cell>
          <cell r="F8" t="str">
            <v>男</v>
          </cell>
        </row>
        <row r="9">
          <cell r="C9" t="str">
            <v>龙召宙</v>
          </cell>
          <cell r="D9" t="str">
            <v>03</v>
          </cell>
          <cell r="E9" t="str">
            <v>202103160305</v>
          </cell>
          <cell r="F9" t="str">
            <v>男</v>
          </cell>
        </row>
        <row r="11">
          <cell r="C11" t="str">
            <v>杨秀兰</v>
          </cell>
          <cell r="D11" t="str">
            <v>03</v>
          </cell>
          <cell r="E11" t="str">
            <v>202103160307</v>
          </cell>
          <cell r="F11" t="str">
            <v>女</v>
          </cell>
        </row>
        <row r="12">
          <cell r="C12" t="str">
            <v>杨叔玉</v>
          </cell>
          <cell r="D12" t="str">
            <v>03</v>
          </cell>
          <cell r="E12" t="str">
            <v>202103160308</v>
          </cell>
          <cell r="F12" t="str">
            <v>女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护理02"/>
      <sheetName val="医务科01"/>
      <sheetName val="准考证正面"/>
      <sheetName val="准考证反面"/>
      <sheetName val="医务科登记分数"/>
      <sheetName val="桌面标签护理"/>
      <sheetName val="考场签到册护理"/>
      <sheetName val="考场签到册临床"/>
      <sheetName val="领准考证签到册护理"/>
      <sheetName val="分数登记"/>
    </sheetNames>
    <sheetDataSet>
      <sheetData sheetId="0"/>
      <sheetData sheetId="1">
        <row r="7">
          <cell r="C7" t="str">
            <v>杨灵</v>
          </cell>
          <cell r="D7" t="str">
            <v>01</v>
          </cell>
          <cell r="E7" t="str">
            <v>202103160103</v>
          </cell>
          <cell r="F7" t="str">
            <v>女</v>
          </cell>
        </row>
        <row r="11">
          <cell r="C11" t="str">
            <v>刘艳</v>
          </cell>
          <cell r="D11" t="str">
            <v>01</v>
          </cell>
          <cell r="E11" t="str">
            <v>202103160107</v>
          </cell>
          <cell r="F11" t="str">
            <v>女</v>
          </cell>
        </row>
        <row r="12">
          <cell r="C12" t="str">
            <v>龙妹桥</v>
          </cell>
          <cell r="D12" t="str">
            <v>01</v>
          </cell>
          <cell r="E12" t="str">
            <v>202103160108</v>
          </cell>
          <cell r="F12" t="str">
            <v>女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护理02"/>
      <sheetName val="妇幼保健院护理07"/>
      <sheetName val="妇幼保健院护理 06"/>
      <sheetName val="准考证正面"/>
      <sheetName val="准考证反面"/>
      <sheetName val="护理登记分数"/>
      <sheetName val="领准考证签到册护理"/>
      <sheetName val="桌面标签护理"/>
      <sheetName val="考场签到册护理"/>
      <sheetName val="考场签到册临床"/>
      <sheetName val="分数登记"/>
    </sheetNames>
    <sheetDataSet>
      <sheetData sheetId="0"/>
      <sheetData sheetId="1"/>
      <sheetData sheetId="2">
        <row r="6">
          <cell r="C6" t="str">
            <v>董家珍</v>
          </cell>
          <cell r="D6" t="str">
            <v>06</v>
          </cell>
          <cell r="E6" t="str">
            <v>202103160602</v>
          </cell>
          <cell r="F6" t="str">
            <v>女</v>
          </cell>
        </row>
        <row r="7">
          <cell r="C7" t="str">
            <v>杨巧林</v>
          </cell>
          <cell r="D7" t="str">
            <v>06</v>
          </cell>
          <cell r="E7" t="str">
            <v>202103160603</v>
          </cell>
          <cell r="F7" t="str">
            <v>女</v>
          </cell>
        </row>
        <row r="9">
          <cell r="C9" t="str">
            <v>龙文燮</v>
          </cell>
          <cell r="D9" t="str">
            <v>06</v>
          </cell>
          <cell r="E9" t="str">
            <v>202103160605</v>
          </cell>
          <cell r="F9" t="str">
            <v>女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护理02"/>
      <sheetName val="妇幼保健院护理07"/>
      <sheetName val="准考证正面"/>
      <sheetName val="准考证反面"/>
      <sheetName val="护理登记分数"/>
      <sheetName val="领准考证签到册护理"/>
      <sheetName val="桌面标签护理"/>
      <sheetName val="考场签到册护理"/>
      <sheetName val="考场签到册临床"/>
      <sheetName val="分数登记"/>
    </sheetNames>
    <sheetDataSet>
      <sheetData sheetId="0"/>
      <sheetData sheetId="1">
        <row r="5">
          <cell r="C5" t="str">
            <v>杨代云</v>
          </cell>
          <cell r="D5" t="str">
            <v>07</v>
          </cell>
          <cell r="E5" t="str">
            <v>202103160701</v>
          </cell>
          <cell r="F5" t="str">
            <v>女</v>
          </cell>
        </row>
        <row r="6">
          <cell r="C6" t="str">
            <v>沈桂玲</v>
          </cell>
          <cell r="D6" t="str">
            <v>07</v>
          </cell>
          <cell r="E6" t="str">
            <v>202103160702</v>
          </cell>
          <cell r="F6" t="str">
            <v>女</v>
          </cell>
        </row>
        <row r="7">
          <cell r="C7" t="str">
            <v>潘永花</v>
          </cell>
          <cell r="D7" t="str">
            <v>07</v>
          </cell>
          <cell r="E7" t="str">
            <v>202103160703</v>
          </cell>
          <cell r="F7" t="str">
            <v>女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O7" sqref="O7"/>
    </sheetView>
  </sheetViews>
  <sheetFormatPr defaultColWidth="9" defaultRowHeight="14.25" outlineLevelRow="5"/>
  <cols>
    <col min="1" max="1" width="6.75" style="3" customWidth="1"/>
    <col min="2" max="2" width="10" style="4" customWidth="1"/>
    <col min="3" max="3" width="7.375" style="1" customWidth="1"/>
    <col min="4" max="4" width="9.375" style="1" customWidth="1"/>
    <col min="5" max="5" width="17.625" style="1" customWidth="1"/>
    <col min="6" max="10" width="10.5" style="1" customWidth="1"/>
    <col min="11" max="11" width="7.125" style="1" customWidth="1"/>
    <col min="12" max="16384" width="9" style="1"/>
  </cols>
  <sheetData>
    <row r="1" s="1" customFormat="1" ht="60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6" customHeight="1" spans="1:13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24" t="s">
        <v>6</v>
      </c>
      <c r="G2" s="25"/>
      <c r="H2" s="10" t="s">
        <v>7</v>
      </c>
      <c r="I2" s="20"/>
      <c r="J2" s="34" t="s">
        <v>8</v>
      </c>
      <c r="K2" s="21" t="s">
        <v>9</v>
      </c>
      <c r="L2" s="18" t="s">
        <v>10</v>
      </c>
      <c r="M2" s="18" t="s">
        <v>11</v>
      </c>
    </row>
    <row r="3" s="2" customFormat="1" ht="34" customHeight="1" spans="1:13">
      <c r="A3" s="12"/>
      <c r="B3" s="13"/>
      <c r="C3" s="14"/>
      <c r="D3" s="14"/>
      <c r="E3" s="14"/>
      <c r="F3" s="15" t="s">
        <v>12</v>
      </c>
      <c r="G3" s="15" t="s">
        <v>13</v>
      </c>
      <c r="H3" s="15" t="s">
        <v>14</v>
      </c>
      <c r="I3" s="22" t="s">
        <v>15</v>
      </c>
      <c r="J3" s="35"/>
      <c r="K3" s="23"/>
      <c r="L3" s="18"/>
      <c r="M3" s="18"/>
    </row>
    <row r="4" s="2" customFormat="1" ht="34" customHeight="1" spans="1:13">
      <c r="A4" s="16">
        <v>1</v>
      </c>
      <c r="B4" s="17" t="str">
        <f>[3]医务科01!C12</f>
        <v>龙妹桥</v>
      </c>
      <c r="C4" s="18" t="str">
        <f>[3]医务科01!F12</f>
        <v>女</v>
      </c>
      <c r="D4" s="18" t="str">
        <f>[3]医务科01!D12</f>
        <v>01</v>
      </c>
      <c r="E4" s="19" t="str">
        <f>[3]医务科01!E12</f>
        <v>202103160108</v>
      </c>
      <c r="F4" s="18">
        <v>71</v>
      </c>
      <c r="G4" s="18">
        <f>F4*0.5</f>
        <v>35.5</v>
      </c>
      <c r="H4" s="18">
        <v>71.4</v>
      </c>
      <c r="I4" s="18">
        <f>H4*0.5</f>
        <v>35.7</v>
      </c>
      <c r="J4" s="18">
        <f>G4+I4</f>
        <v>71.2</v>
      </c>
      <c r="K4" s="18">
        <v>1</v>
      </c>
      <c r="L4" s="23" t="s">
        <v>16</v>
      </c>
      <c r="M4" s="18"/>
    </row>
    <row r="5" s="2" customFormat="1" ht="34" customHeight="1" spans="1:13">
      <c r="A5" s="16">
        <v>2</v>
      </c>
      <c r="B5" s="17" t="str">
        <f>[3]医务科01!C11</f>
        <v>刘艳</v>
      </c>
      <c r="C5" s="18" t="str">
        <f>[3]医务科01!F11</f>
        <v>女</v>
      </c>
      <c r="D5" s="18" t="str">
        <f>[3]医务科01!D11</f>
        <v>01</v>
      </c>
      <c r="E5" s="19" t="str">
        <f>[3]医务科01!E11</f>
        <v>202103160107</v>
      </c>
      <c r="F5" s="18">
        <v>68.5</v>
      </c>
      <c r="G5" s="18">
        <f>F5*0.5</f>
        <v>34.25</v>
      </c>
      <c r="H5" s="18">
        <v>73.6</v>
      </c>
      <c r="I5" s="18">
        <f>H5*0.5</f>
        <v>36.8</v>
      </c>
      <c r="J5" s="18">
        <f>G5+I5</f>
        <v>71.05</v>
      </c>
      <c r="K5" s="18">
        <v>2</v>
      </c>
      <c r="L5" s="18"/>
      <c r="M5" s="18"/>
    </row>
    <row r="6" s="2" customFormat="1" ht="34" customHeight="1" spans="1:13">
      <c r="A6" s="16">
        <v>3</v>
      </c>
      <c r="B6" s="17" t="str">
        <f>[3]医务科01!C7</f>
        <v>杨灵</v>
      </c>
      <c r="C6" s="18" t="str">
        <f>[3]医务科01!F7</f>
        <v>女</v>
      </c>
      <c r="D6" s="18" t="str">
        <f>[3]医务科01!D7</f>
        <v>01</v>
      </c>
      <c r="E6" s="36" t="str">
        <f>[3]医务科01!E7</f>
        <v>202103160103</v>
      </c>
      <c r="F6" s="18">
        <v>61</v>
      </c>
      <c r="G6" s="18">
        <f>F6*0.5</f>
        <v>30.5</v>
      </c>
      <c r="H6" s="18">
        <v>78.6</v>
      </c>
      <c r="I6" s="18">
        <f>H6*0.5</f>
        <v>39.3</v>
      </c>
      <c r="J6" s="18">
        <f>G6+I6</f>
        <v>69.8</v>
      </c>
      <c r="K6" s="18">
        <v>3</v>
      </c>
      <c r="L6" s="18"/>
      <c r="M6" s="18"/>
    </row>
  </sheetData>
  <autoFilter ref="A3:L6">
    <sortState ref="A3:L6">
      <sortCondition ref="J3" descending="1"/>
    </sortState>
    <extLst/>
  </autoFilter>
  <mergeCells count="12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opLeftCell="A4" workbookViewId="0">
      <selection activeCell="P17" sqref="P17"/>
    </sheetView>
  </sheetViews>
  <sheetFormatPr defaultColWidth="9" defaultRowHeight="14.25"/>
  <cols>
    <col min="1" max="1" width="4.625" style="3" customWidth="1"/>
    <col min="2" max="2" width="8" style="4" customWidth="1"/>
    <col min="3" max="3" width="5.125" style="1" customWidth="1"/>
    <col min="4" max="4" width="7" style="1" customWidth="1"/>
    <col min="5" max="5" width="11" style="1" customWidth="1"/>
    <col min="6" max="10" width="9.25" style="1" customWidth="1"/>
    <col min="11" max="11" width="7" style="1" customWidth="1"/>
    <col min="12" max="12" width="8.875" style="1" customWidth="1"/>
    <col min="13" max="16384" width="9" style="1"/>
  </cols>
  <sheetData>
    <row r="1" s="1" customFormat="1" ht="61" customHeight="1" spans="1:12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9" customHeight="1" spans="1:13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/>
      <c r="H2" s="10" t="s">
        <v>7</v>
      </c>
      <c r="I2" s="20"/>
      <c r="J2" s="21" t="s">
        <v>8</v>
      </c>
      <c r="K2" s="21" t="s">
        <v>9</v>
      </c>
      <c r="L2" s="21" t="s">
        <v>10</v>
      </c>
      <c r="M2" s="18" t="s">
        <v>11</v>
      </c>
    </row>
    <row r="3" s="2" customFormat="1" ht="30" customHeight="1" spans="1:13">
      <c r="A3" s="12"/>
      <c r="B3" s="13"/>
      <c r="C3" s="14"/>
      <c r="D3" s="14"/>
      <c r="E3" s="14"/>
      <c r="F3" s="15" t="s">
        <v>12</v>
      </c>
      <c r="G3" s="15" t="s">
        <v>13</v>
      </c>
      <c r="H3" s="15" t="s">
        <v>14</v>
      </c>
      <c r="I3" s="22" t="s">
        <v>15</v>
      </c>
      <c r="J3" s="23"/>
      <c r="K3" s="23"/>
      <c r="L3" s="23"/>
      <c r="M3" s="18"/>
    </row>
    <row r="4" s="2" customFormat="1" ht="32" customHeight="1" spans="1:13">
      <c r="A4" s="16">
        <v>1</v>
      </c>
      <c r="B4" s="17" t="str">
        <f>[1]护理02!C27</f>
        <v>王巧屏</v>
      </c>
      <c r="C4" s="18" t="str">
        <f>[1]护理02!F27</f>
        <v>女</v>
      </c>
      <c r="D4" s="18" t="str">
        <f>[1]护理02!D27</f>
        <v>02</v>
      </c>
      <c r="E4" s="32">
        <f>[1]护理02!E27</f>
        <v>202103160223</v>
      </c>
      <c r="F4" s="18">
        <v>59.5</v>
      </c>
      <c r="G4" s="18">
        <f t="shared" ref="G4:G19" si="0">F4*0.5</f>
        <v>29.75</v>
      </c>
      <c r="H4" s="18">
        <v>84.2</v>
      </c>
      <c r="I4" s="18">
        <f t="shared" ref="I4:I18" si="1">H4*0.5</f>
        <v>42.1</v>
      </c>
      <c r="J4" s="18">
        <f t="shared" ref="J4:J18" si="2">G4+I4</f>
        <v>71.85</v>
      </c>
      <c r="K4" s="18">
        <v>1</v>
      </c>
      <c r="L4" s="18" t="s">
        <v>16</v>
      </c>
      <c r="M4" s="18"/>
    </row>
    <row r="5" s="2" customFormat="1" ht="32" customHeight="1" spans="1:13">
      <c r="A5" s="16">
        <v>2</v>
      </c>
      <c r="B5" s="17" t="str">
        <f>[1]护理02!C15</f>
        <v>杨璐</v>
      </c>
      <c r="C5" s="18" t="str">
        <f>[1]护理02!F15</f>
        <v>女</v>
      </c>
      <c r="D5" s="18" t="str">
        <f>[1]护理02!D15</f>
        <v>02</v>
      </c>
      <c r="E5" s="32">
        <f>[1]护理02!E15</f>
        <v>202103160211</v>
      </c>
      <c r="F5" s="18">
        <v>54.5</v>
      </c>
      <c r="G5" s="18">
        <f t="shared" si="0"/>
        <v>27.25</v>
      </c>
      <c r="H5" s="18">
        <v>77</v>
      </c>
      <c r="I5" s="18">
        <f t="shared" si="1"/>
        <v>38.5</v>
      </c>
      <c r="J5" s="18">
        <f t="shared" si="2"/>
        <v>65.75</v>
      </c>
      <c r="K5" s="18">
        <v>2</v>
      </c>
      <c r="L5" s="18" t="s">
        <v>16</v>
      </c>
      <c r="M5" s="18"/>
    </row>
    <row r="6" s="2" customFormat="1" ht="32" customHeight="1" spans="1:13">
      <c r="A6" s="16">
        <v>3</v>
      </c>
      <c r="B6" s="17" t="str">
        <f>[1]护理02!C19</f>
        <v>陶绍琳</v>
      </c>
      <c r="C6" s="18" t="str">
        <f>[1]护理02!F19</f>
        <v>女</v>
      </c>
      <c r="D6" s="18" t="str">
        <f>[1]护理02!D19</f>
        <v>02</v>
      </c>
      <c r="E6" s="32">
        <f>[1]护理02!E19</f>
        <v>202103160215</v>
      </c>
      <c r="F6" s="18">
        <v>56</v>
      </c>
      <c r="G6" s="18">
        <f t="shared" si="0"/>
        <v>28</v>
      </c>
      <c r="H6" s="18">
        <v>75.2</v>
      </c>
      <c r="I6" s="18">
        <f t="shared" si="1"/>
        <v>37.6</v>
      </c>
      <c r="J6" s="18">
        <f t="shared" si="2"/>
        <v>65.6</v>
      </c>
      <c r="K6" s="18">
        <v>3</v>
      </c>
      <c r="L6" s="18" t="s">
        <v>16</v>
      </c>
      <c r="M6" s="18"/>
    </row>
    <row r="7" s="2" customFormat="1" ht="32" customHeight="1" spans="1:13">
      <c r="A7" s="16">
        <v>4</v>
      </c>
      <c r="B7" s="17" t="str">
        <f>[1]护理02!C31</f>
        <v>杨艺佳</v>
      </c>
      <c r="C7" s="18" t="str">
        <f>[1]护理02!F31</f>
        <v>女</v>
      </c>
      <c r="D7" s="18" t="str">
        <f>[1]护理02!D31</f>
        <v>02</v>
      </c>
      <c r="E7" s="32">
        <f>[1]护理02!E31</f>
        <v>202103160227</v>
      </c>
      <c r="F7" s="18">
        <v>47</v>
      </c>
      <c r="G7" s="18">
        <f t="shared" si="0"/>
        <v>23.5</v>
      </c>
      <c r="H7" s="18">
        <v>79.6</v>
      </c>
      <c r="I7" s="18">
        <f t="shared" si="1"/>
        <v>39.8</v>
      </c>
      <c r="J7" s="18">
        <f t="shared" si="2"/>
        <v>63.3</v>
      </c>
      <c r="K7" s="18">
        <v>4</v>
      </c>
      <c r="L7" s="18" t="s">
        <v>16</v>
      </c>
      <c r="M7" s="18"/>
    </row>
    <row r="8" s="2" customFormat="1" ht="32" customHeight="1" spans="1:13">
      <c r="A8" s="16">
        <v>5</v>
      </c>
      <c r="B8" s="17" t="str">
        <f>[1]护理02!C25</f>
        <v>吴述琼</v>
      </c>
      <c r="C8" s="18" t="str">
        <f>[1]护理02!F25</f>
        <v>女</v>
      </c>
      <c r="D8" s="18" t="str">
        <f>[1]护理02!D25</f>
        <v>02</v>
      </c>
      <c r="E8" s="32">
        <f>[1]护理02!E25</f>
        <v>202103160221</v>
      </c>
      <c r="F8" s="18">
        <v>56.5</v>
      </c>
      <c r="G8" s="18">
        <f t="shared" si="0"/>
        <v>28.25</v>
      </c>
      <c r="H8" s="18">
        <v>69.4</v>
      </c>
      <c r="I8" s="18">
        <f t="shared" si="1"/>
        <v>34.7</v>
      </c>
      <c r="J8" s="18">
        <f t="shared" si="2"/>
        <v>62.95</v>
      </c>
      <c r="K8" s="18">
        <v>5</v>
      </c>
      <c r="L8" s="18" t="s">
        <v>16</v>
      </c>
      <c r="M8" s="18"/>
    </row>
    <row r="9" s="2" customFormat="1" ht="32" customHeight="1" spans="1:13">
      <c r="A9" s="16">
        <v>6</v>
      </c>
      <c r="B9" s="17" t="str">
        <f>[1]护理02!C12</f>
        <v>周兰</v>
      </c>
      <c r="C9" s="18" t="str">
        <f>[1]护理02!F12</f>
        <v>女</v>
      </c>
      <c r="D9" s="18" t="str">
        <f>[1]护理02!D12</f>
        <v>02</v>
      </c>
      <c r="E9" s="32">
        <f>[1]护理02!E12</f>
        <v>202103160208</v>
      </c>
      <c r="F9" s="18">
        <v>55</v>
      </c>
      <c r="G9" s="18">
        <f t="shared" si="0"/>
        <v>27.5</v>
      </c>
      <c r="H9" s="18">
        <v>70.2</v>
      </c>
      <c r="I9" s="18">
        <f t="shared" si="1"/>
        <v>35.1</v>
      </c>
      <c r="J9" s="18">
        <f t="shared" si="2"/>
        <v>62.6</v>
      </c>
      <c r="K9" s="18">
        <v>6</v>
      </c>
      <c r="L9" s="18"/>
      <c r="M9" s="18"/>
    </row>
    <row r="10" s="2" customFormat="1" ht="32" customHeight="1" spans="1:13">
      <c r="A10" s="16">
        <v>7</v>
      </c>
      <c r="B10" s="17" t="str">
        <f>[1]护理02!C29</f>
        <v>龙孟梅</v>
      </c>
      <c r="C10" s="18" t="str">
        <f>[1]护理02!F29</f>
        <v>女</v>
      </c>
      <c r="D10" s="18" t="str">
        <f>[1]护理02!D29</f>
        <v>02</v>
      </c>
      <c r="E10" s="32">
        <f>[1]护理02!E29</f>
        <v>202103160225</v>
      </c>
      <c r="F10" s="18">
        <v>51.5</v>
      </c>
      <c r="G10" s="18">
        <f t="shared" si="0"/>
        <v>25.75</v>
      </c>
      <c r="H10" s="18">
        <v>73.4</v>
      </c>
      <c r="I10" s="18">
        <f t="shared" si="1"/>
        <v>36.7</v>
      </c>
      <c r="J10" s="18">
        <f t="shared" si="2"/>
        <v>62.45</v>
      </c>
      <c r="K10" s="18">
        <v>7</v>
      </c>
      <c r="L10" s="18"/>
      <c r="M10" s="18"/>
    </row>
    <row r="11" s="2" customFormat="1" ht="32" customHeight="1" spans="1:13">
      <c r="A11" s="16">
        <v>8</v>
      </c>
      <c r="B11" s="17" t="str">
        <f>[1]护理02!C20</f>
        <v>杨秋桃</v>
      </c>
      <c r="C11" s="18" t="str">
        <f>[1]护理02!F20</f>
        <v>女</v>
      </c>
      <c r="D11" s="18" t="str">
        <f>[1]护理02!D20</f>
        <v>02</v>
      </c>
      <c r="E11" s="32">
        <f>[1]护理02!E20</f>
        <v>202103160216</v>
      </c>
      <c r="F11" s="18">
        <v>55</v>
      </c>
      <c r="G11" s="18">
        <f t="shared" si="0"/>
        <v>27.5</v>
      </c>
      <c r="H11" s="18">
        <v>68.4</v>
      </c>
      <c r="I11" s="18">
        <f t="shared" si="1"/>
        <v>34.2</v>
      </c>
      <c r="J11" s="18">
        <f t="shared" si="2"/>
        <v>61.7</v>
      </c>
      <c r="K11" s="18">
        <v>8</v>
      </c>
      <c r="L11" s="18"/>
      <c r="M11" s="18"/>
    </row>
    <row r="12" s="2" customFormat="1" ht="32" customHeight="1" spans="1:13">
      <c r="A12" s="16">
        <v>9</v>
      </c>
      <c r="B12" s="17" t="str">
        <f>[1]护理02!C10</f>
        <v>侯艳</v>
      </c>
      <c r="C12" s="18" t="str">
        <f>[1]护理02!F10</f>
        <v>女</v>
      </c>
      <c r="D12" s="18" t="str">
        <f>[1]护理02!D10</f>
        <v>02</v>
      </c>
      <c r="E12" s="32">
        <f>[1]护理02!E10</f>
        <v>202103160206</v>
      </c>
      <c r="F12" s="18">
        <v>55.5</v>
      </c>
      <c r="G12" s="18">
        <f t="shared" si="0"/>
        <v>27.75</v>
      </c>
      <c r="H12" s="18">
        <v>62</v>
      </c>
      <c r="I12" s="18">
        <f t="shared" si="1"/>
        <v>31</v>
      </c>
      <c r="J12" s="18">
        <f t="shared" si="2"/>
        <v>58.75</v>
      </c>
      <c r="K12" s="18">
        <v>9</v>
      </c>
      <c r="L12" s="18"/>
      <c r="M12" s="18"/>
    </row>
    <row r="13" s="2" customFormat="1" ht="32" customHeight="1" spans="1:13">
      <c r="A13" s="16">
        <v>10</v>
      </c>
      <c r="B13" s="17" t="str">
        <f>[1]护理02!C36</f>
        <v>龙敏</v>
      </c>
      <c r="C13" s="18" t="str">
        <f>[1]护理02!F36</f>
        <v>女</v>
      </c>
      <c r="D13" s="18" t="str">
        <f>[1]护理02!D36</f>
        <v>02</v>
      </c>
      <c r="E13" s="32">
        <f>[1]护理02!E36</f>
        <v>202103160232</v>
      </c>
      <c r="F13" s="18">
        <v>54</v>
      </c>
      <c r="G13" s="18">
        <f t="shared" si="0"/>
        <v>27</v>
      </c>
      <c r="H13" s="18">
        <v>62.4</v>
      </c>
      <c r="I13" s="18">
        <f t="shared" si="1"/>
        <v>31.2</v>
      </c>
      <c r="J13" s="18">
        <f t="shared" si="2"/>
        <v>58.2</v>
      </c>
      <c r="K13" s="18">
        <v>10</v>
      </c>
      <c r="L13" s="18"/>
      <c r="M13" s="18"/>
    </row>
    <row r="14" s="2" customFormat="1" ht="32" customHeight="1" spans="1:13">
      <c r="A14" s="16">
        <v>11</v>
      </c>
      <c r="B14" s="17" t="str">
        <f>[1]护理02!C43</f>
        <v>龙金英</v>
      </c>
      <c r="C14" s="18" t="str">
        <f>[1]护理02!F43</f>
        <v>女</v>
      </c>
      <c r="D14" s="18" t="str">
        <f>[1]护理02!D43</f>
        <v>02</v>
      </c>
      <c r="E14" s="32">
        <f>[1]护理02!E43</f>
        <v>202103160239</v>
      </c>
      <c r="F14" s="18">
        <v>53.5</v>
      </c>
      <c r="G14" s="18">
        <f t="shared" si="0"/>
        <v>26.75</v>
      </c>
      <c r="H14" s="18">
        <v>61.2</v>
      </c>
      <c r="I14" s="18">
        <f t="shared" si="1"/>
        <v>30.6</v>
      </c>
      <c r="J14" s="18">
        <f t="shared" si="2"/>
        <v>57.35</v>
      </c>
      <c r="K14" s="18">
        <v>11</v>
      </c>
      <c r="L14" s="18"/>
      <c r="M14" s="18"/>
    </row>
    <row r="15" s="2" customFormat="1" ht="32" customHeight="1" spans="1:13">
      <c r="A15" s="16">
        <v>12</v>
      </c>
      <c r="B15" s="17" t="str">
        <f>[1]护理02!C11</f>
        <v>龙春玉</v>
      </c>
      <c r="C15" s="18" t="str">
        <f>[1]护理02!F11</f>
        <v>女</v>
      </c>
      <c r="D15" s="18" t="str">
        <f>[1]护理02!D11</f>
        <v>02</v>
      </c>
      <c r="E15" s="32">
        <f>[1]护理02!E11</f>
        <v>202103160207</v>
      </c>
      <c r="F15" s="18">
        <v>48.5</v>
      </c>
      <c r="G15" s="18">
        <f t="shared" si="0"/>
        <v>24.25</v>
      </c>
      <c r="H15" s="18">
        <v>66.2</v>
      </c>
      <c r="I15" s="18">
        <f t="shared" si="1"/>
        <v>33.1</v>
      </c>
      <c r="J15" s="18">
        <f t="shared" si="2"/>
        <v>57.35</v>
      </c>
      <c r="K15" s="18">
        <v>12</v>
      </c>
      <c r="L15" s="18"/>
      <c r="M15" s="18"/>
    </row>
    <row r="16" s="2" customFormat="1" ht="32" customHeight="1" spans="1:13">
      <c r="A16" s="16">
        <v>13</v>
      </c>
      <c r="B16" s="17" t="str">
        <f>[1]护理02!C22</f>
        <v>杨燕</v>
      </c>
      <c r="C16" s="18" t="str">
        <f>[1]护理02!F22</f>
        <v>女</v>
      </c>
      <c r="D16" s="18" t="str">
        <f>[1]护理02!D22</f>
        <v>02</v>
      </c>
      <c r="E16" s="32">
        <f>[1]护理02!E22</f>
        <v>202103160218</v>
      </c>
      <c r="F16" s="18">
        <v>50</v>
      </c>
      <c r="G16" s="18">
        <f t="shared" si="0"/>
        <v>25</v>
      </c>
      <c r="H16" s="18">
        <v>61</v>
      </c>
      <c r="I16" s="18">
        <f t="shared" si="1"/>
        <v>30.5</v>
      </c>
      <c r="J16" s="18">
        <f t="shared" si="2"/>
        <v>55.5</v>
      </c>
      <c r="K16" s="18">
        <v>13</v>
      </c>
      <c r="L16" s="18"/>
      <c r="M16" s="18"/>
    </row>
    <row r="17" s="2" customFormat="1" ht="32" customHeight="1" spans="1:13">
      <c r="A17" s="16">
        <v>14</v>
      </c>
      <c r="B17" s="17" t="str">
        <f>[1]护理02!C24</f>
        <v>龙新梅</v>
      </c>
      <c r="C17" s="18" t="str">
        <f>[1]护理02!F24</f>
        <v>女</v>
      </c>
      <c r="D17" s="18" t="str">
        <f>[1]护理02!D24</f>
        <v>02</v>
      </c>
      <c r="E17" s="32">
        <f>[1]护理02!E24</f>
        <v>202103160220</v>
      </c>
      <c r="F17" s="18">
        <v>47.5</v>
      </c>
      <c r="G17" s="18">
        <f t="shared" si="0"/>
        <v>23.75</v>
      </c>
      <c r="H17" s="18">
        <v>57</v>
      </c>
      <c r="I17" s="18">
        <f t="shared" si="1"/>
        <v>28.5</v>
      </c>
      <c r="J17" s="18">
        <f t="shared" si="2"/>
        <v>52.25</v>
      </c>
      <c r="K17" s="18">
        <v>14</v>
      </c>
      <c r="L17" s="18"/>
      <c r="M17" s="18"/>
    </row>
    <row r="18" s="2" customFormat="1" ht="32" customHeight="1" spans="1:13">
      <c r="A18" s="16">
        <v>15</v>
      </c>
      <c r="B18" s="17" t="str">
        <f>[1]护理02!C7</f>
        <v>姜香梅</v>
      </c>
      <c r="C18" s="18" t="str">
        <f>[1]护理02!F7</f>
        <v>女</v>
      </c>
      <c r="D18" s="18" t="str">
        <f>[1]护理02!D7</f>
        <v>02</v>
      </c>
      <c r="E18" s="32">
        <f>[1]护理02!E7</f>
        <v>202103160203</v>
      </c>
      <c r="F18" s="18">
        <v>47</v>
      </c>
      <c r="G18" s="18">
        <f t="shared" si="0"/>
        <v>23.5</v>
      </c>
      <c r="H18" s="18">
        <v>51.8</v>
      </c>
      <c r="I18" s="18">
        <f t="shared" si="1"/>
        <v>25.9</v>
      </c>
      <c r="J18" s="18">
        <f t="shared" si="2"/>
        <v>49.4</v>
      </c>
      <c r="K18" s="18">
        <v>15</v>
      </c>
      <c r="L18" s="18"/>
      <c r="M18" s="18"/>
    </row>
    <row r="19" ht="37" customHeight="1" spans="1:13">
      <c r="A19" s="16">
        <v>16</v>
      </c>
      <c r="B19" s="17" t="str">
        <f>[1]护理02!C42</f>
        <v>杨秋润</v>
      </c>
      <c r="C19" s="18" t="str">
        <f>[1]护理02!F42</f>
        <v>女</v>
      </c>
      <c r="D19" s="18" t="str">
        <f>[1]护理02!D42</f>
        <v>02</v>
      </c>
      <c r="E19" s="32">
        <f>[1]护理02!E42</f>
        <v>202103160238</v>
      </c>
      <c r="F19" s="18">
        <v>49.5</v>
      </c>
      <c r="G19" s="18">
        <f t="shared" si="0"/>
        <v>24.75</v>
      </c>
      <c r="H19" s="18" t="s">
        <v>18</v>
      </c>
      <c r="I19" s="18" t="s">
        <v>18</v>
      </c>
      <c r="J19" s="18" t="s">
        <v>18</v>
      </c>
      <c r="K19" s="18">
        <v>16</v>
      </c>
      <c r="L19" s="33"/>
      <c r="M19" s="33"/>
    </row>
  </sheetData>
  <autoFilter ref="A3:L19">
    <sortState ref="A3:L19">
      <sortCondition ref="J3" descending="1"/>
    </sortState>
    <extLst/>
  </autoFilter>
  <mergeCells count="12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O6" sqref="O6"/>
    </sheetView>
  </sheetViews>
  <sheetFormatPr defaultColWidth="9" defaultRowHeight="14.25"/>
  <cols>
    <col min="1" max="1" width="6.625" style="3" customWidth="1"/>
    <col min="2" max="2" width="8" style="4" customWidth="1"/>
    <col min="3" max="3" width="6.25" style="1" customWidth="1"/>
    <col min="4" max="4" width="8.25" style="1" customWidth="1"/>
    <col min="5" max="5" width="17.875" style="1" customWidth="1"/>
    <col min="6" max="10" width="10.5" style="1" customWidth="1"/>
    <col min="11" max="16384" width="9" style="1"/>
  </cols>
  <sheetData>
    <row r="1" s="1" customFormat="1" ht="64" customHeight="1" spans="1:12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6" customHeight="1" spans="1:13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26" t="s">
        <v>6</v>
      </c>
      <c r="G2" s="27"/>
      <c r="H2" s="26" t="s">
        <v>7</v>
      </c>
      <c r="I2" s="30"/>
      <c r="J2" s="31" t="s">
        <v>20</v>
      </c>
      <c r="K2" s="21" t="s">
        <v>9</v>
      </c>
      <c r="L2" s="21" t="s">
        <v>10</v>
      </c>
      <c r="M2" s="18" t="s">
        <v>11</v>
      </c>
    </row>
    <row r="3" s="2" customFormat="1" ht="34" customHeight="1" spans="1:13">
      <c r="A3" s="12"/>
      <c r="B3" s="13"/>
      <c r="C3" s="14"/>
      <c r="D3" s="14"/>
      <c r="E3" s="14"/>
      <c r="F3" s="15" t="s">
        <v>12</v>
      </c>
      <c r="G3" s="15" t="s">
        <v>13</v>
      </c>
      <c r="H3" s="15" t="s">
        <v>7</v>
      </c>
      <c r="I3" s="22" t="s">
        <v>15</v>
      </c>
      <c r="J3" s="31"/>
      <c r="K3" s="23"/>
      <c r="L3" s="23"/>
      <c r="M3" s="18"/>
    </row>
    <row r="4" s="2" customFormat="1" ht="33" customHeight="1" spans="1:13">
      <c r="A4" s="16">
        <v>1</v>
      </c>
      <c r="B4" s="17" t="str">
        <f>[2]临床西医03!C7</f>
        <v>王丹</v>
      </c>
      <c r="C4" s="18" t="str">
        <f>[2]临床西医03!F7</f>
        <v>女</v>
      </c>
      <c r="D4" s="18" t="str">
        <f>[2]临床西医03!D7</f>
        <v>03</v>
      </c>
      <c r="E4" s="19" t="str">
        <f>[2]临床西医03!E7</f>
        <v>202103160303</v>
      </c>
      <c r="F4" s="18">
        <v>54</v>
      </c>
      <c r="G4" s="18">
        <f t="shared" ref="G4:G9" si="0">F4*0.5</f>
        <v>27</v>
      </c>
      <c r="H4" s="18">
        <v>67.8</v>
      </c>
      <c r="I4" s="18">
        <f>H4*0.5</f>
        <v>33.9</v>
      </c>
      <c r="J4" s="18">
        <f>G4+I4</f>
        <v>60.9</v>
      </c>
      <c r="K4" s="18">
        <v>1</v>
      </c>
      <c r="L4" s="18" t="s">
        <v>16</v>
      </c>
      <c r="M4" s="18"/>
    </row>
    <row r="5" s="2" customFormat="1" ht="33" customHeight="1" spans="1:13">
      <c r="A5" s="16">
        <v>2</v>
      </c>
      <c r="B5" s="17" t="str">
        <f>[2]临床西医03!C12</f>
        <v>杨叔玉</v>
      </c>
      <c r="C5" s="18" t="str">
        <f>[2]临床西医03!F12</f>
        <v>女</v>
      </c>
      <c r="D5" s="18" t="str">
        <f>[2]临床西医03!D12</f>
        <v>03</v>
      </c>
      <c r="E5" s="19" t="str">
        <f>[2]临床西医03!E12</f>
        <v>202103160308</v>
      </c>
      <c r="F5" s="18">
        <v>48</v>
      </c>
      <c r="G5" s="18">
        <f t="shared" si="0"/>
        <v>24</v>
      </c>
      <c r="H5" s="18">
        <v>72.2</v>
      </c>
      <c r="I5" s="18">
        <f>H5*0.5</f>
        <v>36.1</v>
      </c>
      <c r="J5" s="18">
        <f>G5+I5</f>
        <v>60.1</v>
      </c>
      <c r="K5" s="18">
        <v>2</v>
      </c>
      <c r="L5" s="18" t="s">
        <v>16</v>
      </c>
      <c r="M5" s="18"/>
    </row>
    <row r="6" s="2" customFormat="1" ht="33" customHeight="1" spans="1:13">
      <c r="A6" s="16">
        <v>3</v>
      </c>
      <c r="B6" s="17" t="str">
        <f>[2]临床西医03!C5</f>
        <v>王坤</v>
      </c>
      <c r="C6" s="18" t="str">
        <f>[2]临床西医03!F5</f>
        <v>男</v>
      </c>
      <c r="D6" s="18" t="str">
        <f>[2]临床西医03!D5</f>
        <v>03</v>
      </c>
      <c r="E6" s="19" t="str">
        <f>[2]临床西医03!E5</f>
        <v>202103160301</v>
      </c>
      <c r="F6" s="18">
        <v>41</v>
      </c>
      <c r="G6" s="18">
        <f t="shared" si="0"/>
        <v>20.5</v>
      </c>
      <c r="H6" s="18">
        <v>68.2</v>
      </c>
      <c r="I6" s="18">
        <f>H6*0.5</f>
        <v>34.1</v>
      </c>
      <c r="J6" s="18">
        <f>G6+I6</f>
        <v>54.6</v>
      </c>
      <c r="K6" s="18">
        <v>3</v>
      </c>
      <c r="L6" s="18"/>
      <c r="M6" s="18"/>
    </row>
    <row r="7" s="2" customFormat="1" ht="33" customHeight="1" spans="1:13">
      <c r="A7" s="16">
        <v>4</v>
      </c>
      <c r="B7" s="17" t="str">
        <f>[2]临床西医03!C9</f>
        <v>龙召宙</v>
      </c>
      <c r="C7" s="18" t="str">
        <f>[2]临床西医03!F9</f>
        <v>男</v>
      </c>
      <c r="D7" s="18" t="str">
        <f>[2]临床西医03!D9</f>
        <v>03</v>
      </c>
      <c r="E7" s="19" t="str">
        <f>[2]临床西医03!E9</f>
        <v>202103160305</v>
      </c>
      <c r="F7" s="18">
        <v>34</v>
      </c>
      <c r="G7" s="18">
        <f t="shared" si="0"/>
        <v>17</v>
      </c>
      <c r="H7" s="18">
        <v>60.8</v>
      </c>
      <c r="I7" s="18">
        <f>H7*0.5</f>
        <v>30.4</v>
      </c>
      <c r="J7" s="18">
        <f>G7+I7</f>
        <v>47.4</v>
      </c>
      <c r="K7" s="18">
        <v>4</v>
      </c>
      <c r="L7" s="18"/>
      <c r="M7" s="18"/>
    </row>
    <row r="8" s="2" customFormat="1" ht="33" customHeight="1" spans="1:13">
      <c r="A8" s="16">
        <v>5</v>
      </c>
      <c r="B8" s="17" t="str">
        <f>[2]临床西医03!C11</f>
        <v>杨秀兰</v>
      </c>
      <c r="C8" s="18" t="str">
        <f>[2]临床西医03!F11</f>
        <v>女</v>
      </c>
      <c r="D8" s="18" t="str">
        <f>[2]临床西医03!D11</f>
        <v>03</v>
      </c>
      <c r="E8" s="19" t="str">
        <f>[2]临床西医03!E11</f>
        <v>202103160307</v>
      </c>
      <c r="F8" s="18">
        <v>33</v>
      </c>
      <c r="G8" s="18">
        <f t="shared" si="0"/>
        <v>16.5</v>
      </c>
      <c r="H8" s="18" t="s">
        <v>18</v>
      </c>
      <c r="I8" s="18" t="s">
        <v>18</v>
      </c>
      <c r="J8" s="18" t="s">
        <v>18</v>
      </c>
      <c r="K8" s="18">
        <v>5</v>
      </c>
      <c r="L8" s="18"/>
      <c r="M8" s="18"/>
    </row>
    <row r="9" s="2" customFormat="1" ht="33" customHeight="1" spans="1:13">
      <c r="A9" s="16">
        <v>6</v>
      </c>
      <c r="B9" s="17" t="str">
        <f>[2]临床西医03!C8</f>
        <v>姚源灿</v>
      </c>
      <c r="C9" s="18" t="str">
        <f>[2]临床西医03!F8</f>
        <v>男</v>
      </c>
      <c r="D9" s="18" t="str">
        <f>[2]临床西医03!D8</f>
        <v>03</v>
      </c>
      <c r="E9" s="19" t="str">
        <f>[2]临床西医03!E8</f>
        <v>202103160304</v>
      </c>
      <c r="F9" s="18">
        <v>32</v>
      </c>
      <c r="G9" s="18">
        <f t="shared" si="0"/>
        <v>16</v>
      </c>
      <c r="H9" s="18">
        <v>63</v>
      </c>
      <c r="I9" s="18">
        <f>H9*0.5</f>
        <v>31.5</v>
      </c>
      <c r="J9" s="18">
        <f>G9+I9</f>
        <v>47.5</v>
      </c>
      <c r="K9" s="18">
        <v>6</v>
      </c>
      <c r="L9" s="18"/>
      <c r="M9" s="18"/>
    </row>
  </sheetData>
  <mergeCells count="12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conditionalFormatting sqref="B4:B65535 B2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N14" sqref="N14"/>
    </sheetView>
  </sheetViews>
  <sheetFormatPr defaultColWidth="9" defaultRowHeight="14.25" outlineLevelRow="5"/>
  <cols>
    <col min="1" max="1" width="6.625" style="3" customWidth="1"/>
    <col min="2" max="2" width="8" style="4" customWidth="1"/>
    <col min="3" max="3" width="6.25" style="1" customWidth="1"/>
    <col min="4" max="4" width="8.25" style="1" customWidth="1"/>
    <col min="5" max="5" width="17.875" style="1" customWidth="1"/>
    <col min="6" max="10" width="10.5" style="1" customWidth="1"/>
    <col min="11" max="12" width="9" style="1"/>
    <col min="13" max="13" width="13.25" style="1" customWidth="1"/>
    <col min="14" max="16383" width="9" style="1"/>
  </cols>
  <sheetData>
    <row r="1" s="1" customFormat="1" ht="64" customHeight="1" spans="1:12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6" customHeight="1" spans="1:13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26" t="s">
        <v>6</v>
      </c>
      <c r="G2" s="27"/>
      <c r="H2" s="26" t="s">
        <v>7</v>
      </c>
      <c r="I2" s="30"/>
      <c r="J2" s="31" t="s">
        <v>8</v>
      </c>
      <c r="K2" s="21" t="s">
        <v>9</v>
      </c>
      <c r="L2" s="21" t="s">
        <v>10</v>
      </c>
      <c r="M2" s="18" t="s">
        <v>11</v>
      </c>
    </row>
    <row r="3" s="2" customFormat="1" ht="34" customHeight="1" spans="1:13">
      <c r="A3" s="12"/>
      <c r="B3" s="13"/>
      <c r="C3" s="14"/>
      <c r="D3" s="14"/>
      <c r="E3" s="14"/>
      <c r="F3" s="15" t="s">
        <v>12</v>
      </c>
      <c r="G3" s="15" t="s">
        <v>13</v>
      </c>
      <c r="H3" s="15" t="s">
        <v>7</v>
      </c>
      <c r="I3" s="22" t="s">
        <v>15</v>
      </c>
      <c r="J3" s="31"/>
      <c r="K3" s="23"/>
      <c r="L3" s="23"/>
      <c r="M3" s="18"/>
    </row>
    <row r="4" s="2" customFormat="1" ht="33" customHeight="1" spans="1:13">
      <c r="A4" s="16">
        <v>1</v>
      </c>
      <c r="B4" s="28" t="s">
        <v>22</v>
      </c>
      <c r="C4" s="18" t="s">
        <v>23</v>
      </c>
      <c r="D4" s="29" t="s">
        <v>24</v>
      </c>
      <c r="E4" s="19"/>
      <c r="F4" s="18"/>
      <c r="G4" s="18"/>
      <c r="H4" s="18">
        <v>66.4</v>
      </c>
      <c r="I4" s="18"/>
      <c r="J4" s="18">
        <v>66.4</v>
      </c>
      <c r="K4" s="18">
        <v>1</v>
      </c>
      <c r="L4" s="18" t="s">
        <v>16</v>
      </c>
      <c r="M4" s="18" t="s">
        <v>25</v>
      </c>
    </row>
    <row r="5" s="2" customFormat="1" ht="33" customHeight="1" spans="1:13">
      <c r="A5" s="16">
        <v>2</v>
      </c>
      <c r="B5" s="28" t="s">
        <v>26</v>
      </c>
      <c r="C5" s="18" t="s">
        <v>23</v>
      </c>
      <c r="D5" s="29" t="s">
        <v>24</v>
      </c>
      <c r="E5" s="19"/>
      <c r="F5" s="18"/>
      <c r="G5" s="18"/>
      <c r="H5" s="18">
        <v>65.4</v>
      </c>
      <c r="I5" s="18"/>
      <c r="J5" s="18">
        <v>65.4</v>
      </c>
      <c r="K5" s="18">
        <v>2</v>
      </c>
      <c r="L5" s="18" t="s">
        <v>16</v>
      </c>
      <c r="M5" s="18" t="s">
        <v>25</v>
      </c>
    </row>
    <row r="6" ht="29" customHeight="1" spans="1:13">
      <c r="A6" s="16">
        <v>3</v>
      </c>
      <c r="B6" s="28" t="s">
        <v>27</v>
      </c>
      <c r="C6" s="18" t="s">
        <v>23</v>
      </c>
      <c r="D6" s="29" t="s">
        <v>24</v>
      </c>
      <c r="E6" s="19"/>
      <c r="F6" s="18"/>
      <c r="G6" s="18"/>
      <c r="H6" s="18" t="s">
        <v>18</v>
      </c>
      <c r="I6" s="18"/>
      <c r="J6" s="18" t="s">
        <v>18</v>
      </c>
      <c r="K6" s="18"/>
      <c r="L6" s="18"/>
      <c r="M6" s="18"/>
    </row>
  </sheetData>
  <mergeCells count="12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conditionalFormatting sqref="B2 B7:B65531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O8" sqref="O8"/>
    </sheetView>
  </sheetViews>
  <sheetFormatPr defaultColWidth="9" defaultRowHeight="14.25" outlineLevelRow="5"/>
  <cols>
    <col min="1" max="1" width="7.25" style="3" customWidth="1"/>
    <col min="2" max="2" width="8" style="4" customWidth="1"/>
    <col min="3" max="3" width="5.125" style="1" customWidth="1"/>
    <col min="4" max="4" width="8.25" style="1" customWidth="1"/>
    <col min="5" max="5" width="15.125" style="1" customWidth="1"/>
    <col min="6" max="10" width="10.5" style="1" customWidth="1"/>
    <col min="11" max="16384" width="9" style="1"/>
  </cols>
  <sheetData>
    <row r="1" s="1" customFormat="1" ht="59" customHeight="1" spans="1:12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3" customHeight="1" spans="1:13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24" t="s">
        <v>6</v>
      </c>
      <c r="G2" s="25"/>
      <c r="H2" s="10" t="s">
        <v>7</v>
      </c>
      <c r="I2" s="20"/>
      <c r="J2" s="15" t="s">
        <v>8</v>
      </c>
      <c r="K2" s="21" t="s">
        <v>9</v>
      </c>
      <c r="L2" s="21" t="s">
        <v>10</v>
      </c>
      <c r="M2" s="18" t="s">
        <v>11</v>
      </c>
    </row>
    <row r="3" s="2" customFormat="1" ht="31" customHeight="1" spans="1:13">
      <c r="A3" s="12"/>
      <c r="B3" s="13"/>
      <c r="C3" s="14"/>
      <c r="D3" s="14"/>
      <c r="E3" s="14"/>
      <c r="F3" s="15" t="s">
        <v>12</v>
      </c>
      <c r="G3" s="15" t="s">
        <v>13</v>
      </c>
      <c r="H3" s="15" t="s">
        <v>14</v>
      </c>
      <c r="I3" s="22" t="s">
        <v>15</v>
      </c>
      <c r="J3" s="15"/>
      <c r="K3" s="23"/>
      <c r="L3" s="23"/>
      <c r="M3" s="18"/>
    </row>
    <row r="4" s="2" customFormat="1" ht="34" customHeight="1" spans="1:13">
      <c r="A4" s="16">
        <v>3</v>
      </c>
      <c r="B4" s="17" t="str">
        <f>'[4]妇幼保健院护理 06'!C6</f>
        <v>董家珍</v>
      </c>
      <c r="C4" s="18" t="str">
        <f>'[4]妇幼保健院护理 06'!F6</f>
        <v>女</v>
      </c>
      <c r="D4" s="18" t="str">
        <f>'[4]妇幼保健院护理 06'!D6</f>
        <v>06</v>
      </c>
      <c r="E4" s="19" t="str">
        <f>'[4]妇幼保健院护理 06'!E6</f>
        <v>202103160602</v>
      </c>
      <c r="F4" s="18">
        <v>46</v>
      </c>
      <c r="G4" s="18">
        <f>F4*0.5</f>
        <v>23</v>
      </c>
      <c r="H4" s="18">
        <v>73</v>
      </c>
      <c r="I4" s="18">
        <f>H4*0.5</f>
        <v>36.5</v>
      </c>
      <c r="J4" s="18">
        <f>G4+I4</f>
        <v>59.5</v>
      </c>
      <c r="K4" s="18">
        <v>1</v>
      </c>
      <c r="L4" s="18" t="s">
        <v>16</v>
      </c>
      <c r="M4" s="18"/>
    </row>
    <row r="5" s="2" customFormat="1" ht="34" customHeight="1" spans="1:13">
      <c r="A5" s="16">
        <v>1</v>
      </c>
      <c r="B5" s="17" t="str">
        <f>'[4]妇幼保健院护理 06'!C9</f>
        <v>龙文燮</v>
      </c>
      <c r="C5" s="18" t="str">
        <f>'[4]妇幼保健院护理 06'!F9</f>
        <v>女</v>
      </c>
      <c r="D5" s="18" t="str">
        <f>'[4]妇幼保健院护理 06'!D9</f>
        <v>06</v>
      </c>
      <c r="E5" s="19" t="str">
        <f>'[4]妇幼保健院护理 06'!E9</f>
        <v>202103160605</v>
      </c>
      <c r="F5" s="18">
        <v>52</v>
      </c>
      <c r="G5" s="18">
        <f>F5*0.5</f>
        <v>26</v>
      </c>
      <c r="H5" s="18">
        <v>58.8</v>
      </c>
      <c r="I5" s="18">
        <f>H5*0.5</f>
        <v>29.4</v>
      </c>
      <c r="J5" s="18">
        <f>G5+I5</f>
        <v>55.4</v>
      </c>
      <c r="K5" s="18">
        <v>2</v>
      </c>
      <c r="L5" s="18"/>
      <c r="M5" s="18"/>
    </row>
    <row r="6" s="2" customFormat="1" ht="34" customHeight="1" spans="1:13">
      <c r="A6" s="16">
        <v>2</v>
      </c>
      <c r="B6" s="17" t="str">
        <f>'[4]妇幼保健院护理 06'!C7</f>
        <v>杨巧林</v>
      </c>
      <c r="C6" s="18" t="str">
        <f>'[4]妇幼保健院护理 06'!F7</f>
        <v>女</v>
      </c>
      <c r="D6" s="18" t="str">
        <f>'[4]妇幼保健院护理 06'!D7</f>
        <v>06</v>
      </c>
      <c r="E6" s="19" t="str">
        <f>'[4]妇幼保健院护理 06'!E7</f>
        <v>202103160603</v>
      </c>
      <c r="F6" s="18">
        <v>48</v>
      </c>
      <c r="G6" s="18">
        <f>F6*0.5</f>
        <v>24</v>
      </c>
      <c r="H6" s="18">
        <v>62.2</v>
      </c>
      <c r="I6" s="18">
        <f>H6*0.5</f>
        <v>31.1</v>
      </c>
      <c r="J6" s="18">
        <f>G6+I6</f>
        <v>55.1</v>
      </c>
      <c r="K6" s="18">
        <v>3</v>
      </c>
      <c r="L6" s="18"/>
      <c r="M6" s="18"/>
    </row>
  </sheetData>
  <autoFilter ref="A3:L6">
    <sortState ref="A3:L6">
      <sortCondition ref="J3" descending="1"/>
    </sortState>
    <extLst/>
  </autoFilter>
  <mergeCells count="12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O8" sqref="O8"/>
    </sheetView>
  </sheetViews>
  <sheetFormatPr defaultColWidth="9" defaultRowHeight="14.25" outlineLevelRow="5"/>
  <cols>
    <col min="1" max="1" width="6.625" style="3" customWidth="1"/>
    <col min="2" max="2" width="8" style="4" customWidth="1"/>
    <col min="3" max="3" width="5.125" style="1" customWidth="1"/>
    <col min="4" max="4" width="8.25" style="1" customWidth="1"/>
    <col min="5" max="5" width="15.125" style="1" customWidth="1"/>
    <col min="6" max="10" width="10.5" style="1" customWidth="1"/>
    <col min="11" max="16384" width="9" style="1"/>
  </cols>
  <sheetData>
    <row r="1" s="1" customFormat="1" ht="67" customHeight="1" spans="1:12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9" customHeight="1" spans="1:13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/>
      <c r="H2" s="10" t="s">
        <v>7</v>
      </c>
      <c r="I2" s="20"/>
      <c r="J2" s="16" t="s">
        <v>30</v>
      </c>
      <c r="K2" s="21" t="s">
        <v>9</v>
      </c>
      <c r="L2" s="21" t="s">
        <v>31</v>
      </c>
      <c r="M2" s="18" t="s">
        <v>11</v>
      </c>
    </row>
    <row r="3" s="2" customFormat="1" ht="34" customHeight="1" spans="1:13">
      <c r="A3" s="12"/>
      <c r="B3" s="13"/>
      <c r="C3" s="14"/>
      <c r="D3" s="14"/>
      <c r="E3" s="14"/>
      <c r="F3" s="15" t="s">
        <v>12</v>
      </c>
      <c r="G3" s="15" t="s">
        <v>13</v>
      </c>
      <c r="H3" s="15" t="s">
        <v>14</v>
      </c>
      <c r="I3" s="22" t="s">
        <v>15</v>
      </c>
      <c r="J3" s="16"/>
      <c r="K3" s="23"/>
      <c r="L3" s="23"/>
      <c r="M3" s="18"/>
    </row>
    <row r="4" s="2" customFormat="1" ht="34" customHeight="1" spans="1:13">
      <c r="A4" s="16">
        <v>2</v>
      </c>
      <c r="B4" s="17" t="str">
        <f>[5]妇幼保健院护理07!C5</f>
        <v>杨代云</v>
      </c>
      <c r="C4" s="18" t="str">
        <f>[5]妇幼保健院护理07!F5</f>
        <v>女</v>
      </c>
      <c r="D4" s="18" t="str">
        <f>[5]妇幼保健院护理07!D5</f>
        <v>07</v>
      </c>
      <c r="E4" s="19" t="str">
        <f>[5]妇幼保健院护理07!E5</f>
        <v>202103160701</v>
      </c>
      <c r="F4" s="18">
        <v>49.5</v>
      </c>
      <c r="G4" s="18">
        <f>F4*0.5</f>
        <v>24.75</v>
      </c>
      <c r="H4" s="18">
        <v>76.8</v>
      </c>
      <c r="I4" s="18">
        <f>H4*0.5</f>
        <v>38.4</v>
      </c>
      <c r="J4" s="18">
        <f>G4+I4</f>
        <v>63.15</v>
      </c>
      <c r="K4" s="18">
        <v>1</v>
      </c>
      <c r="L4" s="18" t="s">
        <v>16</v>
      </c>
      <c r="M4" s="18"/>
    </row>
    <row r="5" s="2" customFormat="1" ht="34" customHeight="1" spans="1:13">
      <c r="A5" s="16">
        <v>1</v>
      </c>
      <c r="B5" s="17" t="str">
        <f>[5]妇幼保健院护理07!C7</f>
        <v>潘永花</v>
      </c>
      <c r="C5" s="18" t="str">
        <f>[5]妇幼保健院护理07!F7</f>
        <v>女</v>
      </c>
      <c r="D5" s="18" t="str">
        <f>[5]妇幼保健院护理07!D7</f>
        <v>07</v>
      </c>
      <c r="E5" s="19" t="str">
        <f>[5]妇幼保健院护理07!E7</f>
        <v>202103160703</v>
      </c>
      <c r="F5" s="18">
        <v>51</v>
      </c>
      <c r="G5" s="18">
        <f>F5*0.5</f>
        <v>25.5</v>
      </c>
      <c r="H5" s="18">
        <v>64.6</v>
      </c>
      <c r="I5" s="18">
        <f>H5*0.5</f>
        <v>32.3</v>
      </c>
      <c r="J5" s="18">
        <f>G5+I5</f>
        <v>57.8</v>
      </c>
      <c r="K5" s="18">
        <v>2</v>
      </c>
      <c r="L5" s="18"/>
      <c r="M5" s="18"/>
    </row>
    <row r="6" s="2" customFormat="1" ht="34" customHeight="1" spans="1:13">
      <c r="A6" s="16">
        <v>3</v>
      </c>
      <c r="B6" s="17" t="str">
        <f>[5]妇幼保健院护理07!C6</f>
        <v>沈桂玲</v>
      </c>
      <c r="C6" s="18" t="str">
        <f>[5]妇幼保健院护理07!F6</f>
        <v>女</v>
      </c>
      <c r="D6" s="18" t="str">
        <f>[5]妇幼保健院护理07!D6</f>
        <v>07</v>
      </c>
      <c r="E6" s="19" t="str">
        <f>[5]妇幼保健院护理07!E6</f>
        <v>202103160702</v>
      </c>
      <c r="F6" s="18">
        <v>38</v>
      </c>
      <c r="G6" s="18">
        <f>F6*0.5</f>
        <v>19</v>
      </c>
      <c r="H6" s="18">
        <v>68.8</v>
      </c>
      <c r="I6" s="18">
        <f>H6*0.5</f>
        <v>34.4</v>
      </c>
      <c r="J6" s="18">
        <f>G6+I6</f>
        <v>53.4</v>
      </c>
      <c r="K6" s="18">
        <v>3</v>
      </c>
      <c r="L6" s="18"/>
      <c r="M6" s="18"/>
    </row>
  </sheetData>
  <autoFilter ref="A3:L6">
    <sortState ref="A3:L6">
      <sortCondition ref="J3" descending="1"/>
    </sortState>
    <extLst/>
  </autoFilter>
  <mergeCells count="12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医务科01</vt:lpstr>
      <vt:lpstr>中医院护理02</vt:lpstr>
      <vt:lpstr>临床03（大专）</vt:lpstr>
      <vt:lpstr>中医 临床04（本科）</vt:lpstr>
      <vt:lpstr>妇幼护理06</vt:lpstr>
      <vt:lpstr>妇幼护理07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2021-03-16T05:33:00Z</dcterms:created>
  <dcterms:modified xsi:type="dcterms:W3CDTF">2021-03-17T07:23:50Z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