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管理岗" sheetId="3" r:id="rId1"/>
  </sheets>
  <definedNames>
    <definedName name="_xlnm._FilterDatabase" localSheetId="0" hidden="1">管理岗!$A$1:$K$18</definedName>
  </definedNames>
  <calcPr calcId="144525"/>
</workbook>
</file>

<file path=xl/sharedStrings.xml><?xml version="1.0" encoding="utf-8"?>
<sst xmlns="http://schemas.openxmlformats.org/spreadsheetml/2006/main" count="92" uniqueCount="53">
  <si>
    <t>2020年贵阳市退役军人事务局局属事业单位管理岗进入体检人员名单</t>
  </si>
  <si>
    <t>序号</t>
  </si>
  <si>
    <t>准考证号</t>
  </si>
  <si>
    <t>单位</t>
  </si>
  <si>
    <t>报考岗位及代码</t>
  </si>
  <si>
    <t>笔试成绩</t>
  </si>
  <si>
    <t>笔试成绩（百分制）</t>
  </si>
  <si>
    <t>笔试成绩60%</t>
  </si>
  <si>
    <t>面试成绩</t>
  </si>
  <si>
    <t>面试成绩40%</t>
  </si>
  <si>
    <t>成绩总和</t>
  </si>
  <si>
    <t>是否进入体检</t>
  </si>
  <si>
    <t>10101780119</t>
  </si>
  <si>
    <t>2020092贵阳市退役军人服务中心</t>
  </si>
  <si>
    <r>
      <rPr>
        <sz val="10"/>
        <rFont val="Arial"/>
        <charset val="0"/>
      </rPr>
      <t>01</t>
    </r>
    <r>
      <rPr>
        <sz val="10"/>
        <rFont val="宋体"/>
        <charset val="134"/>
      </rPr>
      <t>管理岗位</t>
    </r>
  </si>
  <si>
    <t>86.40</t>
  </si>
  <si>
    <t>是</t>
  </si>
  <si>
    <t>10101790106</t>
  </si>
  <si>
    <t>82.00</t>
  </si>
  <si>
    <t>否</t>
  </si>
  <si>
    <t>10101793930</t>
  </si>
  <si>
    <t>自愿放弃</t>
  </si>
  <si>
    <t>10101780621</t>
  </si>
  <si>
    <r>
      <rPr>
        <sz val="10"/>
        <rFont val="宋体"/>
        <charset val="0"/>
        <scheme val="major"/>
      </rPr>
      <t>2020092</t>
    </r>
    <r>
      <rPr>
        <sz val="10"/>
        <rFont val="宋体"/>
        <charset val="134"/>
        <scheme val="major"/>
      </rPr>
      <t>贵阳市退役军人服务中心</t>
    </r>
  </si>
  <si>
    <r>
      <rPr>
        <sz val="10"/>
        <rFont val="Arial"/>
        <charset val="0"/>
      </rPr>
      <t>02</t>
    </r>
    <r>
      <rPr>
        <sz val="10"/>
        <rFont val="宋体"/>
        <charset val="134"/>
      </rPr>
      <t>管理岗位</t>
    </r>
  </si>
  <si>
    <t>88.80</t>
  </si>
  <si>
    <t>10101790620</t>
  </si>
  <si>
    <t>10101793813</t>
  </si>
  <si>
    <t>80.60</t>
  </si>
  <si>
    <t>10101794506</t>
  </si>
  <si>
    <r>
      <rPr>
        <sz val="10"/>
        <rFont val="宋体"/>
        <charset val="0"/>
        <scheme val="major"/>
      </rPr>
      <t>2020093</t>
    </r>
    <r>
      <rPr>
        <sz val="10"/>
        <rFont val="宋体"/>
        <charset val="134"/>
        <scheme val="major"/>
      </rPr>
      <t>贵阳市退役军人服务中心</t>
    </r>
  </si>
  <si>
    <t>10101793120</t>
  </si>
  <si>
    <r>
      <rPr>
        <sz val="10"/>
        <rFont val="宋体"/>
        <charset val="0"/>
        <scheme val="major"/>
      </rPr>
      <t>2020094</t>
    </r>
    <r>
      <rPr>
        <sz val="10"/>
        <rFont val="宋体"/>
        <charset val="134"/>
        <scheme val="major"/>
      </rPr>
      <t>贵阳市退役军人服务中心</t>
    </r>
  </si>
  <si>
    <r>
      <rPr>
        <sz val="10"/>
        <rFont val="Arial"/>
        <charset val="0"/>
      </rPr>
      <t>03</t>
    </r>
    <r>
      <rPr>
        <sz val="10"/>
        <rFont val="宋体"/>
        <charset val="134"/>
      </rPr>
      <t>管理岗位</t>
    </r>
  </si>
  <si>
    <t>88.40</t>
  </si>
  <si>
    <t>10101793218</t>
  </si>
  <si>
    <r>
      <rPr>
        <sz val="10"/>
        <rFont val="宋体"/>
        <charset val="0"/>
        <scheme val="major"/>
      </rPr>
      <t>2020095</t>
    </r>
    <r>
      <rPr>
        <sz val="10"/>
        <rFont val="宋体"/>
        <charset val="134"/>
        <scheme val="major"/>
      </rPr>
      <t>贵阳市退役军人服务中心</t>
    </r>
  </si>
  <si>
    <t>84.00</t>
  </si>
  <si>
    <t>10101791209</t>
  </si>
  <si>
    <r>
      <rPr>
        <sz val="10"/>
        <rFont val="宋体"/>
        <charset val="0"/>
        <scheme val="major"/>
      </rPr>
      <t>2020096</t>
    </r>
    <r>
      <rPr>
        <sz val="10"/>
        <rFont val="宋体"/>
        <charset val="134"/>
        <scheme val="major"/>
      </rPr>
      <t>贵阳市退役军人服务中心</t>
    </r>
  </si>
  <si>
    <t>83.60</t>
  </si>
  <si>
    <t>10101790830</t>
  </si>
  <si>
    <t>2020093贵州省贵阳市军队离退休干部第一休养所</t>
  </si>
  <si>
    <t>82.60</t>
  </si>
  <si>
    <t>10101792505</t>
  </si>
  <si>
    <t>10101784913</t>
  </si>
  <si>
    <t>10101794909</t>
  </si>
  <si>
    <t>2020094贵州省贵阳市军队离退休干部服务管理中心</t>
  </si>
  <si>
    <t>85.80</t>
  </si>
  <si>
    <t>10101782013</t>
  </si>
  <si>
    <t>87.60</t>
  </si>
  <si>
    <t>10101793408</t>
  </si>
  <si>
    <t>80.40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</si>
</sst>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3" fillId="24" borderId="9" applyNumberFormat="0" applyAlignment="0" applyProtection="0">
      <alignment vertical="center"/>
    </xf>
    <xf numFmtId="0" fontId="34" fillId="24" borderId="6" applyNumberFormat="0" applyAlignment="0" applyProtection="0">
      <alignment vertical="center"/>
    </xf>
    <xf numFmtId="0" fontId="35" fillId="31" borderId="10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0" fillId="0" borderId="0" xfId="0" applyNumberForma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76" fontId="14" fillId="2" borderId="2" xfId="0" applyNumberFormat="1" applyFont="1" applyFill="1" applyBorder="1" applyAlignment="1">
      <alignment horizontal="center" vertical="center" wrapText="1"/>
    </xf>
    <xf numFmtId="176" fontId="15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7" fillId="2" borderId="3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76" fontId="17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B2" sqref="B$1:B$1048576"/>
    </sheetView>
  </sheetViews>
  <sheetFormatPr defaultColWidth="9" defaultRowHeight="13.5"/>
  <cols>
    <col min="1" max="1" width="4.375" style="2" customWidth="1"/>
    <col min="2" max="2" width="12.625" style="2" customWidth="1"/>
    <col min="3" max="3" width="21.875" style="2" customWidth="1"/>
    <col min="4" max="4" width="12.875" style="2" customWidth="1"/>
    <col min="5" max="5" width="8.375" style="2" customWidth="1"/>
    <col min="6" max="6" width="8.875" style="3" customWidth="1"/>
    <col min="7" max="7" width="10.75" style="4" customWidth="1"/>
    <col min="8" max="8" width="7.625" style="5" customWidth="1"/>
    <col min="9" max="9" width="10.125" style="6" customWidth="1"/>
    <col min="10" max="10" width="10.125" style="7" customWidth="1"/>
    <col min="11" max="11" width="6.625" style="3" customWidth="1"/>
    <col min="12" max="16384" width="9" style="2"/>
  </cols>
  <sheetData>
    <row r="1" ht="37.2" customHeight="1" spans="1:11">
      <c r="A1" s="8" t="s">
        <v>0</v>
      </c>
      <c r="B1" s="8"/>
      <c r="C1" s="8"/>
      <c r="D1" s="8"/>
      <c r="E1" s="8"/>
      <c r="F1" s="8"/>
      <c r="G1" s="8"/>
      <c r="K1" s="8"/>
    </row>
    <row r="2" s="1" customFormat="1" ht="24" customHeight="1" spans="1:1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29" t="s">
        <v>9</v>
      </c>
      <c r="J2" s="30" t="s">
        <v>10</v>
      </c>
      <c r="K2" s="31" t="s">
        <v>11</v>
      </c>
    </row>
    <row r="3" s="1" customFormat="1" ht="24" customHeight="1" spans="1:11">
      <c r="A3" s="14">
        <v>1</v>
      </c>
      <c r="B3" s="15" t="s">
        <v>12</v>
      </c>
      <c r="C3" s="16" t="s">
        <v>13</v>
      </c>
      <c r="D3" s="15" t="s">
        <v>14</v>
      </c>
      <c r="E3" s="17">
        <v>107</v>
      </c>
      <c r="F3" s="18">
        <f>E3/1.5</f>
        <v>71.3333333333333</v>
      </c>
      <c r="G3" s="19">
        <f>F3*0.6</f>
        <v>42.8</v>
      </c>
      <c r="H3" s="20" t="s">
        <v>15</v>
      </c>
      <c r="I3" s="32">
        <f>H3*0.4</f>
        <v>34.56</v>
      </c>
      <c r="J3" s="33">
        <f>G3+I3</f>
        <v>77.36</v>
      </c>
      <c r="K3" s="34" t="s">
        <v>16</v>
      </c>
    </row>
    <row r="4" s="1" customFormat="1" ht="24" customHeight="1" spans="1:11">
      <c r="A4" s="9">
        <v>2</v>
      </c>
      <c r="B4" s="21" t="s">
        <v>17</v>
      </c>
      <c r="C4" s="22" t="s">
        <v>13</v>
      </c>
      <c r="D4" s="21" t="s">
        <v>14</v>
      </c>
      <c r="E4" s="23">
        <v>105.5</v>
      </c>
      <c r="F4" s="24">
        <f>E4/1.5</f>
        <v>70.3333333333333</v>
      </c>
      <c r="G4" s="25">
        <f>F4*0.6</f>
        <v>42.2</v>
      </c>
      <c r="H4" s="26" t="s">
        <v>18</v>
      </c>
      <c r="I4" s="35">
        <f>H4*0.4</f>
        <v>32.8</v>
      </c>
      <c r="J4" s="30">
        <f>G4+I4</f>
        <v>75</v>
      </c>
      <c r="K4" s="31" t="s">
        <v>19</v>
      </c>
    </row>
    <row r="5" s="1" customFormat="1" ht="24" customHeight="1" spans="1:11">
      <c r="A5" s="9">
        <v>3</v>
      </c>
      <c r="B5" s="21" t="s">
        <v>20</v>
      </c>
      <c r="C5" s="22" t="s">
        <v>13</v>
      </c>
      <c r="D5" s="21" t="s">
        <v>14</v>
      </c>
      <c r="E5" s="23">
        <v>106.5</v>
      </c>
      <c r="F5" s="24">
        <f>E5/1.5</f>
        <v>71</v>
      </c>
      <c r="G5" s="25">
        <f>F5*0.6</f>
        <v>42.6</v>
      </c>
      <c r="H5" s="26" t="s">
        <v>21</v>
      </c>
      <c r="I5" s="35"/>
      <c r="J5" s="30"/>
      <c r="K5" s="31" t="s">
        <v>19</v>
      </c>
    </row>
    <row r="6" s="1" customFormat="1" ht="24" customHeight="1" spans="1:11">
      <c r="A6" s="14">
        <v>1</v>
      </c>
      <c r="B6" s="15" t="s">
        <v>22</v>
      </c>
      <c r="C6" s="16" t="s">
        <v>23</v>
      </c>
      <c r="D6" s="15" t="s">
        <v>24</v>
      </c>
      <c r="E6" s="27">
        <v>104</v>
      </c>
      <c r="F6" s="18">
        <f>E6/1.5</f>
        <v>69.3333333333333</v>
      </c>
      <c r="G6" s="19">
        <f>F6*0.6</f>
        <v>41.6</v>
      </c>
      <c r="H6" s="20" t="s">
        <v>25</v>
      </c>
      <c r="I6" s="32">
        <f t="shared" ref="I6:I18" si="0">H6*0.4</f>
        <v>35.52</v>
      </c>
      <c r="J6" s="33">
        <f t="shared" ref="J6:J18" si="1">G6+I6</f>
        <v>77.12</v>
      </c>
      <c r="K6" s="34" t="s">
        <v>16</v>
      </c>
    </row>
    <row r="7" s="1" customFormat="1" ht="24" customHeight="1" spans="1:11">
      <c r="A7" s="9">
        <v>2</v>
      </c>
      <c r="B7" s="21" t="s">
        <v>26</v>
      </c>
      <c r="C7" s="22" t="s">
        <v>23</v>
      </c>
      <c r="D7" s="21" t="s">
        <v>24</v>
      </c>
      <c r="E7" s="28">
        <v>90.5</v>
      </c>
      <c r="F7" s="24">
        <f>E7/1.5</f>
        <v>60.3333333333333</v>
      </c>
      <c r="G7" s="25">
        <f>F7*0.6</f>
        <v>36.2</v>
      </c>
      <c r="H7" s="26" t="s">
        <v>15</v>
      </c>
      <c r="I7" s="35">
        <f t="shared" si="0"/>
        <v>34.56</v>
      </c>
      <c r="J7" s="30">
        <f t="shared" si="1"/>
        <v>70.76</v>
      </c>
      <c r="K7" s="31" t="s">
        <v>19</v>
      </c>
    </row>
    <row r="8" s="1" customFormat="1" ht="24" customHeight="1" spans="1:11">
      <c r="A8" s="9">
        <v>3</v>
      </c>
      <c r="B8" s="21" t="s">
        <v>27</v>
      </c>
      <c r="C8" s="22" t="s">
        <v>23</v>
      </c>
      <c r="D8" s="21" t="s">
        <v>24</v>
      </c>
      <c r="E8" s="28">
        <v>90</v>
      </c>
      <c r="F8" s="24">
        <f>E8/1.5</f>
        <v>60</v>
      </c>
      <c r="G8" s="25">
        <f>F8*0.6</f>
        <v>36</v>
      </c>
      <c r="H8" s="26" t="s">
        <v>28</v>
      </c>
      <c r="I8" s="35">
        <f t="shared" si="0"/>
        <v>32.24</v>
      </c>
      <c r="J8" s="30">
        <f t="shared" si="1"/>
        <v>68.24</v>
      </c>
      <c r="K8" s="31" t="s">
        <v>19</v>
      </c>
    </row>
    <row r="9" s="1" customFormat="1" ht="24" customHeight="1" spans="1:11">
      <c r="A9" s="9">
        <v>4</v>
      </c>
      <c r="B9" s="21" t="s">
        <v>29</v>
      </c>
      <c r="C9" s="22" t="s">
        <v>30</v>
      </c>
      <c r="D9" s="21" t="s">
        <v>24</v>
      </c>
      <c r="E9" s="28">
        <v>90</v>
      </c>
      <c r="F9" s="24">
        <f>E9/1.5</f>
        <v>60</v>
      </c>
      <c r="G9" s="25">
        <f>F9*0.6</f>
        <v>36</v>
      </c>
      <c r="H9" s="26" t="s">
        <v>21</v>
      </c>
      <c r="I9" s="35"/>
      <c r="J9" s="30"/>
      <c r="K9" s="31" t="s">
        <v>19</v>
      </c>
    </row>
    <row r="10" s="1" customFormat="1" ht="24" customHeight="1" spans="1:11">
      <c r="A10" s="14">
        <v>1</v>
      </c>
      <c r="B10" s="15" t="s">
        <v>31</v>
      </c>
      <c r="C10" s="16" t="s">
        <v>32</v>
      </c>
      <c r="D10" s="15" t="s">
        <v>33</v>
      </c>
      <c r="E10" s="17">
        <v>98.5</v>
      </c>
      <c r="F10" s="18">
        <f>E10/1.5</f>
        <v>65.6666666666667</v>
      </c>
      <c r="G10" s="19">
        <f>F10*0.6</f>
        <v>39.4</v>
      </c>
      <c r="H10" s="20" t="s">
        <v>34</v>
      </c>
      <c r="I10" s="32">
        <f t="shared" si="0"/>
        <v>35.36</v>
      </c>
      <c r="J10" s="33">
        <f t="shared" si="1"/>
        <v>74.76</v>
      </c>
      <c r="K10" s="34" t="s">
        <v>16</v>
      </c>
    </row>
    <row r="11" s="1" customFormat="1" ht="24" customHeight="1" spans="1:11">
      <c r="A11" s="9">
        <v>2</v>
      </c>
      <c r="B11" s="21" t="s">
        <v>35</v>
      </c>
      <c r="C11" s="22" t="s">
        <v>36</v>
      </c>
      <c r="D11" s="21" t="s">
        <v>33</v>
      </c>
      <c r="E11" s="23">
        <v>87.5</v>
      </c>
      <c r="F11" s="24">
        <f>E11/1.5</f>
        <v>58.3333333333333</v>
      </c>
      <c r="G11" s="25">
        <f>F11*0.6</f>
        <v>35</v>
      </c>
      <c r="H11" s="26" t="s">
        <v>37</v>
      </c>
      <c r="I11" s="35">
        <f t="shared" si="0"/>
        <v>33.6</v>
      </c>
      <c r="J11" s="30">
        <f t="shared" si="1"/>
        <v>68.6</v>
      </c>
      <c r="K11" s="31" t="s">
        <v>19</v>
      </c>
    </row>
    <row r="12" s="1" customFormat="1" ht="24" customHeight="1" spans="1:11">
      <c r="A12" s="9">
        <v>3</v>
      </c>
      <c r="B12" s="21" t="s">
        <v>38</v>
      </c>
      <c r="C12" s="22" t="s">
        <v>39</v>
      </c>
      <c r="D12" s="21" t="s">
        <v>33</v>
      </c>
      <c r="E12" s="23">
        <v>83.5</v>
      </c>
      <c r="F12" s="24">
        <f>E12/1.5</f>
        <v>55.6666666666667</v>
      </c>
      <c r="G12" s="25">
        <f>F12*0.6</f>
        <v>33.4</v>
      </c>
      <c r="H12" s="26" t="s">
        <v>40</v>
      </c>
      <c r="I12" s="35">
        <f t="shared" si="0"/>
        <v>33.44</v>
      </c>
      <c r="J12" s="30">
        <f t="shared" si="1"/>
        <v>66.84</v>
      </c>
      <c r="K12" s="31" t="s">
        <v>19</v>
      </c>
    </row>
    <row r="13" s="1" customFormat="1" ht="24" customHeight="1" spans="1:11">
      <c r="A13" s="14">
        <v>1</v>
      </c>
      <c r="B13" s="15" t="s">
        <v>41</v>
      </c>
      <c r="C13" s="16" t="s">
        <v>42</v>
      </c>
      <c r="D13" s="15" t="s">
        <v>14</v>
      </c>
      <c r="E13" s="17">
        <v>97.5</v>
      </c>
      <c r="F13" s="18">
        <f>E13/1.5</f>
        <v>65</v>
      </c>
      <c r="G13" s="19">
        <f>F13*0.6</f>
        <v>39</v>
      </c>
      <c r="H13" s="20" t="s">
        <v>43</v>
      </c>
      <c r="I13" s="32">
        <f>H13*0.4</f>
        <v>33.04</v>
      </c>
      <c r="J13" s="33">
        <f>G13+I13</f>
        <v>72.04</v>
      </c>
      <c r="K13" s="34" t="s">
        <v>16</v>
      </c>
    </row>
    <row r="14" s="1" customFormat="1" ht="24" customHeight="1" spans="1:11">
      <c r="A14" s="9">
        <v>2</v>
      </c>
      <c r="B14" s="21" t="s">
        <v>44</v>
      </c>
      <c r="C14" s="22" t="s">
        <v>42</v>
      </c>
      <c r="D14" s="21" t="s">
        <v>14</v>
      </c>
      <c r="E14" s="23">
        <v>113</v>
      </c>
      <c r="F14" s="24">
        <f>E14/1.5</f>
        <v>75.3333333333333</v>
      </c>
      <c r="G14" s="25">
        <f>F14*0.6</f>
        <v>45.2</v>
      </c>
      <c r="H14" s="26" t="s">
        <v>21</v>
      </c>
      <c r="I14" s="35"/>
      <c r="J14" s="30">
        <f>G14+I14</f>
        <v>45.2</v>
      </c>
      <c r="K14" s="31" t="s">
        <v>19</v>
      </c>
    </row>
    <row r="15" s="1" customFormat="1" ht="24" customHeight="1" spans="1:11">
      <c r="A15" s="9">
        <v>3</v>
      </c>
      <c r="B15" s="21" t="s">
        <v>45</v>
      </c>
      <c r="C15" s="22" t="s">
        <v>42</v>
      </c>
      <c r="D15" s="21" t="s">
        <v>14</v>
      </c>
      <c r="E15" s="23">
        <v>101</v>
      </c>
      <c r="F15" s="24">
        <f>E15/1.5</f>
        <v>67.3333333333333</v>
      </c>
      <c r="G15" s="25">
        <f>F15*0.6</f>
        <v>40.4</v>
      </c>
      <c r="H15" s="26" t="s">
        <v>21</v>
      </c>
      <c r="I15" s="35"/>
      <c r="J15" s="30">
        <f>G15+I15</f>
        <v>40.4</v>
      </c>
      <c r="K15" s="31" t="s">
        <v>19</v>
      </c>
    </row>
    <row r="16" s="1" customFormat="1" ht="24" customHeight="1" spans="1:11">
      <c r="A16" s="14">
        <v>1</v>
      </c>
      <c r="B16" s="15" t="s">
        <v>46</v>
      </c>
      <c r="C16" s="16" t="s">
        <v>47</v>
      </c>
      <c r="D16" s="15" t="s">
        <v>24</v>
      </c>
      <c r="E16" s="17">
        <v>102.5</v>
      </c>
      <c r="F16" s="18">
        <f>E16/1.5</f>
        <v>68.3333333333333</v>
      </c>
      <c r="G16" s="19">
        <f>F16*0.6</f>
        <v>41</v>
      </c>
      <c r="H16" s="20" t="s">
        <v>48</v>
      </c>
      <c r="I16" s="32">
        <f>H16*0.4</f>
        <v>34.32</v>
      </c>
      <c r="J16" s="33">
        <f>G16+I16</f>
        <v>75.32</v>
      </c>
      <c r="K16" s="34" t="s">
        <v>16</v>
      </c>
    </row>
    <row r="17" s="1" customFormat="1" ht="24" customHeight="1" spans="1:11">
      <c r="A17" s="9">
        <v>2</v>
      </c>
      <c r="B17" s="21" t="s">
        <v>49</v>
      </c>
      <c r="C17" s="22" t="s">
        <v>47</v>
      </c>
      <c r="D17" s="21" t="s">
        <v>24</v>
      </c>
      <c r="E17" s="23">
        <v>97</v>
      </c>
      <c r="F17" s="24">
        <f>E17/1.5</f>
        <v>64.6666666666667</v>
      </c>
      <c r="G17" s="25">
        <f>F17*0.6</f>
        <v>38.8</v>
      </c>
      <c r="H17" s="26" t="s">
        <v>50</v>
      </c>
      <c r="I17" s="35">
        <f>H17*0.4</f>
        <v>35.04</v>
      </c>
      <c r="J17" s="30">
        <f>G17+I17</f>
        <v>73.84</v>
      </c>
      <c r="K17" s="31" t="s">
        <v>19</v>
      </c>
    </row>
    <row r="18" s="1" customFormat="1" ht="24" customHeight="1" spans="1:11">
      <c r="A18" s="9">
        <v>3</v>
      </c>
      <c r="B18" s="21" t="s">
        <v>51</v>
      </c>
      <c r="C18" s="22" t="s">
        <v>47</v>
      </c>
      <c r="D18" s="21" t="s">
        <v>24</v>
      </c>
      <c r="E18" s="23">
        <v>96</v>
      </c>
      <c r="F18" s="24">
        <f>E18/1.5</f>
        <v>64</v>
      </c>
      <c r="G18" s="25">
        <f>F18*0.6</f>
        <v>38.4</v>
      </c>
      <c r="H18" s="26" t="s">
        <v>52</v>
      </c>
      <c r="I18" s="35">
        <f>H18*0.4</f>
        <v>32.16</v>
      </c>
      <c r="J18" s="30">
        <f>G18+I18</f>
        <v>70.56</v>
      </c>
      <c r="K18" s="31" t="s">
        <v>19</v>
      </c>
    </row>
  </sheetData>
  <autoFilter ref="A1:K18">
    <extLst/>
  </autoFilter>
  <mergeCells count="1">
    <mergeCell ref="A1:K1"/>
  </mergeCells>
  <printOptions horizontalCentered="1" verticalCentered="1"/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管理岗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2020-01-02T03:00:00Z</dcterms:created>
  <cp:lastPrinted>2020-10-09T07:37:00Z</cp:lastPrinted>
  <dcterms:modified xsi:type="dcterms:W3CDTF">2020-11-25T05:01:01Z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