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90" yWindow="255" windowWidth="17175" windowHeight="11820"/>
  </bookViews>
  <sheets>
    <sheet name="02" sheetId="1" r:id="rId1"/>
    <sheet name="03" sheetId="3" r:id="rId2"/>
    <sheet name="04" sheetId="4" r:id="rId3"/>
    <sheet name="05" sheetId="5" r:id="rId4"/>
    <sheet name="06" sheetId="6" r:id="rId5"/>
    <sheet name="07" sheetId="7" r:id="rId6"/>
    <sheet name="08" sheetId="8" r:id="rId7"/>
  </sheets>
  <calcPr calcId="144525"/>
</workbook>
</file>

<file path=xl/calcChain.xml><?xml version="1.0" encoding="utf-8"?>
<calcChain xmlns="http://schemas.openxmlformats.org/spreadsheetml/2006/main">
  <c r="J6" i="8" l="1"/>
  <c r="J4" i="8"/>
  <c r="J5" i="8"/>
  <c r="J3" i="8"/>
  <c r="I6" i="8"/>
  <c r="I4" i="8"/>
  <c r="I5" i="8"/>
  <c r="I7" i="8"/>
  <c r="I3" i="8"/>
  <c r="G6" i="8"/>
  <c r="G8" i="8"/>
  <c r="G4" i="8"/>
  <c r="G5" i="8"/>
  <c r="G11" i="8"/>
  <c r="G7" i="8"/>
  <c r="J7" i="8" s="1"/>
  <c r="G12" i="8"/>
  <c r="G10" i="8"/>
  <c r="G9" i="8"/>
  <c r="G3" i="8"/>
  <c r="J5" i="7"/>
  <c r="J4" i="7"/>
  <c r="I5" i="7"/>
  <c r="I6" i="7"/>
  <c r="I3" i="7"/>
  <c r="I4" i="7"/>
  <c r="G5" i="7"/>
  <c r="G7" i="7"/>
  <c r="G6" i="7"/>
  <c r="J6" i="7" s="1"/>
  <c r="G9" i="7"/>
  <c r="G8" i="7"/>
  <c r="G3" i="7"/>
  <c r="J3" i="7" s="1"/>
  <c r="G10" i="7"/>
  <c r="G11" i="7"/>
  <c r="G4" i="7"/>
  <c r="J3" i="6"/>
  <c r="J5" i="6"/>
  <c r="J7" i="6"/>
  <c r="J4" i="6"/>
  <c r="I3" i="6"/>
  <c r="I5" i="6"/>
  <c r="I6" i="6"/>
  <c r="I8" i="6"/>
  <c r="I7" i="6"/>
  <c r="I4" i="6"/>
  <c r="G3" i="6"/>
  <c r="G11" i="6"/>
  <c r="G5" i="6"/>
  <c r="G12" i="6"/>
  <c r="G9" i="6"/>
  <c r="G6" i="6"/>
  <c r="J6" i="6" s="1"/>
  <c r="G8" i="6"/>
  <c r="J8" i="6" s="1"/>
  <c r="G10" i="6"/>
  <c r="G7" i="6"/>
  <c r="G4" i="6"/>
  <c r="I4" i="5"/>
  <c r="J4" i="5" s="1"/>
  <c r="I3" i="5"/>
  <c r="J3" i="5" s="1"/>
  <c r="I6" i="5"/>
  <c r="I7" i="5"/>
  <c r="I5" i="5"/>
  <c r="G4" i="5"/>
  <c r="G8" i="5"/>
  <c r="G3" i="5"/>
  <c r="G6" i="5"/>
  <c r="G11" i="5"/>
  <c r="G7" i="5"/>
  <c r="G10" i="5"/>
  <c r="G5" i="5"/>
  <c r="G12" i="5"/>
  <c r="G9" i="5"/>
  <c r="J6" i="4"/>
  <c r="J8" i="4"/>
  <c r="J7" i="4"/>
  <c r="J4" i="4"/>
  <c r="I11" i="4"/>
  <c r="J11" i="4" s="1"/>
  <c r="I6" i="4"/>
  <c r="I5" i="4"/>
  <c r="I3" i="4"/>
  <c r="I9" i="4"/>
  <c r="I10" i="4"/>
  <c r="I8" i="4"/>
  <c r="I7" i="4"/>
  <c r="I4" i="4"/>
  <c r="G6" i="4"/>
  <c r="G5" i="4"/>
  <c r="J5" i="4" s="1"/>
  <c r="G3" i="4"/>
  <c r="J3" i="4" s="1"/>
  <c r="G9" i="4"/>
  <c r="J9" i="4" s="1"/>
  <c r="G10" i="4"/>
  <c r="J10" i="4" s="1"/>
  <c r="G12" i="4"/>
  <c r="G8" i="4"/>
  <c r="G7" i="4"/>
  <c r="G11" i="4"/>
  <c r="G4" i="4"/>
  <c r="I5" i="3"/>
  <c r="I4" i="3"/>
  <c r="I3" i="3"/>
  <c r="J3" i="3" s="1"/>
  <c r="I6" i="3"/>
  <c r="G9" i="3"/>
  <c r="G5" i="3"/>
  <c r="G4" i="3"/>
  <c r="G10" i="3"/>
  <c r="G7" i="3"/>
  <c r="G11" i="3"/>
  <c r="G3" i="3"/>
  <c r="G12" i="3"/>
  <c r="G6" i="3"/>
  <c r="G8" i="3"/>
  <c r="F3" i="1"/>
  <c r="G3" i="1"/>
  <c r="I3" i="1"/>
  <c r="J3" i="1"/>
  <c r="I5" i="1"/>
  <c r="I6" i="1"/>
  <c r="I4" i="1"/>
  <c r="G8" i="1"/>
  <c r="G5" i="1"/>
  <c r="G6" i="1"/>
  <c r="G9" i="1"/>
  <c r="G4" i="1"/>
  <c r="G10" i="1"/>
  <c r="G7" i="1"/>
  <c r="F6" i="8"/>
  <c r="F8" i="8"/>
  <c r="F4" i="8"/>
  <c r="F5" i="8"/>
  <c r="F11" i="8"/>
  <c r="F7" i="8"/>
  <c r="F12" i="8"/>
  <c r="F10" i="8"/>
  <c r="F9" i="8"/>
  <c r="F3" i="8"/>
  <c r="F5" i="7"/>
  <c r="F7" i="7"/>
  <c r="F6" i="7"/>
  <c r="F9" i="7"/>
  <c r="F8" i="7"/>
  <c r="F3" i="7"/>
  <c r="F10" i="7"/>
  <c r="F11" i="7"/>
  <c r="F4" i="7"/>
  <c r="F3" i="6"/>
  <c r="F11" i="6"/>
  <c r="F5" i="6"/>
  <c r="F12" i="6"/>
  <c r="F9" i="6"/>
  <c r="F6" i="6"/>
  <c r="F8" i="6"/>
  <c r="F10" i="6"/>
  <c r="F7" i="6"/>
  <c r="F4" i="6"/>
  <c r="F4" i="5"/>
  <c r="F8" i="5"/>
  <c r="F3" i="5"/>
  <c r="F6" i="5"/>
  <c r="F11" i="5"/>
  <c r="F7" i="5"/>
  <c r="F10" i="5"/>
  <c r="F5" i="5"/>
  <c r="F12" i="5"/>
  <c r="F9" i="5"/>
  <c r="F6" i="4"/>
  <c r="F5" i="4"/>
  <c r="F3" i="4"/>
  <c r="F9" i="4"/>
  <c r="F10" i="4"/>
  <c r="F12" i="4"/>
  <c r="F8" i="4"/>
  <c r="F7" i="4"/>
  <c r="F11" i="4"/>
  <c r="F4" i="4"/>
  <c r="F9" i="3"/>
  <c r="F5" i="3"/>
  <c r="F4" i="3"/>
  <c r="F10" i="3"/>
  <c r="F7" i="3"/>
  <c r="F11" i="3"/>
  <c r="F3" i="3"/>
  <c r="F12" i="3"/>
  <c r="F6" i="3"/>
  <c r="F8" i="3"/>
  <c r="F8" i="1"/>
  <c r="F5" i="1"/>
  <c r="F6" i="1"/>
  <c r="F9" i="1"/>
  <c r="F4" i="1"/>
  <c r="F10" i="1"/>
  <c r="F7" i="1"/>
  <c r="J5" i="5" l="1"/>
  <c r="J6" i="5"/>
  <c r="J7" i="5"/>
  <c r="J5" i="3"/>
  <c r="J4" i="3"/>
  <c r="J6" i="3"/>
  <c r="J4" i="1"/>
  <c r="J6" i="1"/>
  <c r="J5" i="1"/>
</calcChain>
</file>

<file path=xl/sharedStrings.xml><?xml version="1.0" encoding="utf-8"?>
<sst xmlns="http://schemas.openxmlformats.org/spreadsheetml/2006/main" count="395" uniqueCount="159">
  <si>
    <t>姓名</t>
  </si>
  <si>
    <t>准考证号</t>
  </si>
  <si>
    <t>报考单位及代码</t>
  </si>
  <si>
    <t>报考岗位及代码</t>
  </si>
  <si>
    <t>周敏</t>
  </si>
  <si>
    <t>专业测试成绩</t>
    <phoneticPr fontId="3" type="noConversion"/>
  </si>
  <si>
    <t>娄凌云</t>
  </si>
  <si>
    <t>02专业技术岗</t>
  </si>
  <si>
    <t>袁琦琪</t>
  </si>
  <si>
    <t>20101954625</t>
  </si>
  <si>
    <t>曾诗语</t>
  </si>
  <si>
    <t>20101950721</t>
  </si>
  <si>
    <t>丁小月</t>
  </si>
  <si>
    <t>20101943414</t>
  </si>
  <si>
    <t>李兴江</t>
  </si>
  <si>
    <t>20101955419</t>
  </si>
  <si>
    <t>徐林</t>
  </si>
  <si>
    <t>20101940613</t>
  </si>
  <si>
    <t>赵俭军</t>
  </si>
  <si>
    <t>刘纯炽</t>
  </si>
  <si>
    <t>2020032贵阳市不动产登记中心</t>
  </si>
  <si>
    <t>笔试成绩</t>
    <phoneticPr fontId="3" type="noConversion"/>
  </si>
  <si>
    <t>笔试成绩
（百分制）</t>
    <phoneticPr fontId="3" type="noConversion"/>
  </si>
  <si>
    <t>笔试成绩30%</t>
    <phoneticPr fontId="3" type="noConversion"/>
  </si>
  <si>
    <r>
      <t>专业测试成绩4</t>
    </r>
    <r>
      <rPr>
        <b/>
        <sz val="11"/>
        <color theme="1"/>
        <rFont val="宋体"/>
        <family val="3"/>
        <charset val="134"/>
        <scheme val="minor"/>
      </rPr>
      <t>0%</t>
    </r>
    <phoneticPr fontId="3" type="noConversion"/>
  </si>
  <si>
    <t>笔试、专业测试成绩</t>
    <phoneticPr fontId="3" type="noConversion"/>
  </si>
  <si>
    <t>笔试、专业测试排名</t>
    <phoneticPr fontId="3" type="noConversion"/>
  </si>
  <si>
    <t>是否进入下一轮</t>
    <phoneticPr fontId="3" type="noConversion"/>
  </si>
  <si>
    <t>胡桂碧</t>
  </si>
  <si>
    <t>20101943006</t>
  </si>
  <si>
    <t>03专业技术岗</t>
  </si>
  <si>
    <t>王伟</t>
  </si>
  <si>
    <t>20101941512</t>
  </si>
  <si>
    <t>曹克华</t>
  </si>
  <si>
    <t>20101951910</t>
  </si>
  <si>
    <t>文斐</t>
  </si>
  <si>
    <t>20101941605</t>
  </si>
  <si>
    <t>蒋宇航</t>
  </si>
  <si>
    <t>20101796204</t>
  </si>
  <si>
    <t>李露雨</t>
  </si>
  <si>
    <t>20101953624</t>
  </si>
  <si>
    <t>梁寔钦</t>
  </si>
  <si>
    <t>20101940216</t>
  </si>
  <si>
    <t>王江飞</t>
  </si>
  <si>
    <t>王玉龙</t>
  </si>
  <si>
    <t>杨洲</t>
  </si>
  <si>
    <t>曹丹</t>
  </si>
  <si>
    <t>20101952716</t>
  </si>
  <si>
    <t>04专业技术岗</t>
  </si>
  <si>
    <t>廖依含</t>
  </si>
  <si>
    <t>20101952411</t>
  </si>
  <si>
    <t>刘林</t>
  </si>
  <si>
    <t>20101943115</t>
  </si>
  <si>
    <t>熊必梅</t>
  </si>
  <si>
    <t>20101941916</t>
  </si>
  <si>
    <t>龙艳菊</t>
  </si>
  <si>
    <t>20101954410</t>
  </si>
  <si>
    <t>陈苑华</t>
  </si>
  <si>
    <t>20101942207</t>
  </si>
  <si>
    <t>韦坤</t>
  </si>
  <si>
    <t>石国朝</t>
  </si>
  <si>
    <t>20101941010</t>
  </si>
  <si>
    <t>顾桂荣</t>
  </si>
  <si>
    <t>20101796728</t>
  </si>
  <si>
    <t>何智巍</t>
  </si>
  <si>
    <t>20101795517</t>
  </si>
  <si>
    <t>简佐文</t>
  </si>
  <si>
    <t>20101796718</t>
  </si>
  <si>
    <t>05专业技术岗</t>
  </si>
  <si>
    <t>杨妮妮</t>
  </si>
  <si>
    <t>20101951914</t>
  </si>
  <si>
    <t>陈定刚</t>
  </si>
  <si>
    <t>20101952504</t>
  </si>
  <si>
    <t>张书益</t>
  </si>
  <si>
    <t>20101940606</t>
  </si>
  <si>
    <t>颜丽</t>
  </si>
  <si>
    <t>20101951205</t>
  </si>
  <si>
    <t>肖庆波</t>
  </si>
  <si>
    <t>20101954917</t>
  </si>
  <si>
    <t>杨甜</t>
  </si>
  <si>
    <t>20101796218</t>
  </si>
  <si>
    <t>娄涛婷</t>
  </si>
  <si>
    <t>20101955325</t>
  </si>
  <si>
    <t>李露燕</t>
  </si>
  <si>
    <t>20101795501</t>
  </si>
  <si>
    <t>穆敏</t>
  </si>
  <si>
    <t>20101951315</t>
  </si>
  <si>
    <t>高国庆</t>
  </si>
  <si>
    <t>20101796416</t>
  </si>
  <si>
    <t>06专业技术岗</t>
  </si>
  <si>
    <t>张丽萍</t>
  </si>
  <si>
    <t>20101941506</t>
  </si>
  <si>
    <t>杨淑颖</t>
  </si>
  <si>
    <t>20101942519</t>
  </si>
  <si>
    <t>20101941806</t>
  </si>
  <si>
    <t>何璇</t>
  </si>
  <si>
    <t>20101943015</t>
  </si>
  <si>
    <t>韩李</t>
  </si>
  <si>
    <t>20101951603</t>
  </si>
  <si>
    <t>郑加青</t>
  </si>
  <si>
    <t>20101951915</t>
  </si>
  <si>
    <t>王永美</t>
  </si>
  <si>
    <t>20101797003</t>
  </si>
  <si>
    <t>李美雪</t>
  </si>
  <si>
    <t>金光富</t>
  </si>
  <si>
    <t>周鑫</t>
  </si>
  <si>
    <t>20101954820</t>
  </si>
  <si>
    <t>07专业技术岗</t>
  </si>
  <si>
    <t>王倩</t>
  </si>
  <si>
    <t>20101952907</t>
  </si>
  <si>
    <t>张信超</t>
  </si>
  <si>
    <t>20101952518</t>
  </si>
  <si>
    <t>杨军</t>
  </si>
  <si>
    <t>20101941921</t>
  </si>
  <si>
    <t>宋子秀</t>
  </si>
  <si>
    <t>20101953930</t>
  </si>
  <si>
    <t>陈海峰</t>
  </si>
  <si>
    <t>20101940314</t>
  </si>
  <si>
    <t>胡昌辉</t>
  </si>
  <si>
    <t>20101954310</t>
  </si>
  <si>
    <t>叶刚</t>
  </si>
  <si>
    <t>余洋</t>
  </si>
  <si>
    <t>姜流水</t>
  </si>
  <si>
    <t>20101952313</t>
  </si>
  <si>
    <t>08专业技术岗</t>
  </si>
  <si>
    <t>张端</t>
  </si>
  <si>
    <t>20101953908</t>
  </si>
  <si>
    <t>沈傲然</t>
  </si>
  <si>
    <t>20101955526</t>
  </si>
  <si>
    <t>罗文锦</t>
  </si>
  <si>
    <t>20101940524</t>
  </si>
  <si>
    <t>姚本鸾</t>
  </si>
  <si>
    <t>20101950422</t>
  </si>
  <si>
    <t>刘德志</t>
  </si>
  <si>
    <t>曾佑佑</t>
  </si>
  <si>
    <t>俸民</t>
  </si>
  <si>
    <t>吴杭蔚</t>
  </si>
  <si>
    <t>李新福</t>
  </si>
  <si>
    <t>缺考</t>
    <phoneticPr fontId="3" type="noConversion"/>
  </si>
  <si>
    <t>是</t>
    <phoneticPr fontId="3" type="noConversion"/>
  </si>
  <si>
    <t>2020年贵阳市不动产登记中心公开招聘专业测试成绩及进入面试人员名单（03岗位）</t>
    <phoneticPr fontId="3" type="noConversion"/>
  </si>
  <si>
    <t>2020年贵阳市不动产登记中心公开招聘专业测试成绩及进入面试人员名单（02岗位）</t>
    <phoneticPr fontId="3" type="noConversion"/>
  </si>
  <si>
    <t>是</t>
    <phoneticPr fontId="7" type="noConversion"/>
  </si>
  <si>
    <t>2020年贵阳市不动产登记中心公开招聘专业测试成绩及进入面试人员名单（04岗位）</t>
    <phoneticPr fontId="7" type="noConversion"/>
  </si>
  <si>
    <t>缺考</t>
    <phoneticPr fontId="7" type="noConversion"/>
  </si>
  <si>
    <t>2020年贵阳市不动产登记中心公开招聘专业测试成绩及进入面试人员名单（05岗位）</t>
    <phoneticPr fontId="7" type="noConversion"/>
  </si>
  <si>
    <t>是</t>
    <phoneticPr fontId="7" type="noConversion"/>
  </si>
  <si>
    <t>2020年贵阳市不动产登记中心公开招聘专业测试成绩及进入面试人员名单（06岗位）</t>
    <phoneticPr fontId="7" type="noConversion"/>
  </si>
  <si>
    <t>2020年贵阳市不动产登记中心公开招聘专业测试成绩及进入面试人员名单（07岗位）</t>
    <phoneticPr fontId="7" type="noConversion"/>
  </si>
  <si>
    <t>是</t>
    <phoneticPr fontId="3" type="noConversion"/>
  </si>
  <si>
    <t>2020年贵阳市不动产登记中心公开招聘专业测试成绩及进入面试人员名单（08岗位）</t>
    <phoneticPr fontId="3" type="noConversion"/>
  </si>
  <si>
    <r>
      <t>08</t>
    </r>
    <r>
      <rPr>
        <sz val="11"/>
        <rFont val="宋体"/>
        <family val="3"/>
        <charset val="134"/>
        <scheme val="minor"/>
      </rPr>
      <t>专业技术岗</t>
    </r>
    <phoneticPr fontId="10" type="noConversion"/>
  </si>
  <si>
    <r>
      <t>2020032</t>
    </r>
    <r>
      <rPr>
        <sz val="11"/>
        <rFont val="宋体"/>
        <family val="3"/>
        <charset val="134"/>
        <scheme val="minor"/>
      </rPr>
      <t>贵阳市不动产登记中心</t>
    </r>
  </si>
  <si>
    <r>
      <t>08</t>
    </r>
    <r>
      <rPr>
        <sz val="11"/>
        <rFont val="宋体"/>
        <family val="3"/>
        <charset val="134"/>
        <scheme val="minor"/>
      </rPr>
      <t>专业技术岗</t>
    </r>
  </si>
  <si>
    <r>
      <t>02</t>
    </r>
    <r>
      <rPr>
        <sz val="11"/>
        <rFont val="宋体"/>
        <family val="3"/>
        <charset val="134"/>
      </rPr>
      <t>专业技术岗</t>
    </r>
    <phoneticPr fontId="8" type="noConversion"/>
  </si>
  <si>
    <r>
      <t>03</t>
    </r>
    <r>
      <rPr>
        <sz val="11"/>
        <rFont val="宋体"/>
        <family val="3"/>
        <charset val="134"/>
      </rPr>
      <t>专业技术岗</t>
    </r>
    <phoneticPr fontId="10" type="noConversion"/>
  </si>
  <si>
    <r>
      <t>2020032</t>
    </r>
    <r>
      <rPr>
        <sz val="11"/>
        <rFont val="宋体"/>
        <family val="3"/>
        <charset val="134"/>
      </rPr>
      <t>贵阳市不动产登记中心</t>
    </r>
  </si>
  <si>
    <r>
      <t>07</t>
    </r>
    <r>
      <rPr>
        <sz val="11"/>
        <rFont val="宋体"/>
        <family val="3"/>
        <charset val="134"/>
      </rPr>
      <t>专业技术岗</t>
    </r>
  </si>
  <si>
    <t>专业测试成绩未达最低合格分数线</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</si>
</sst>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_);[Red]\(0\)"/>
  </numFmts>
  <fonts count="13">
    <font>
      <sz val="11"/>
      <color theme="1"/>
      <name val="宋体"/>
      <charset val="134"/>
      <scheme val="minor"/>
    </font>
    <font>
      <b/>
      <sz val="11"/>
      <color theme="1"/>
      <name val="宋体"/>
      <family val="3"/>
      <charset val="134"/>
      <scheme val="minor"/>
    </font>
    <font>
      <sz val="11"/>
      <name val="宋体"/>
      <family val="3"/>
      <charset val="134"/>
      <scheme val="minor"/>
    </font>
    <font>
      <sz val="9"/>
      <name val="宋体"/>
      <family val="3"/>
      <charset val="134"/>
      <scheme val="minor"/>
    </font>
    <font>
      <b/>
      <sz val="11"/>
      <color theme="1"/>
      <name val="宋体"/>
      <family val="3"/>
      <charset val="134"/>
      <scheme val="minor"/>
    </font>
    <font>
      <sz val="11"/>
      <color theme="1"/>
      <name val="宋体"/>
      <family val="3"/>
      <charset val="134"/>
      <scheme val="minor"/>
    </font>
    <font>
      <sz val="11"/>
      <name val="宋体"/>
      <family val="3"/>
      <charset val="134"/>
      <scheme val="minor"/>
    </font>
    <font>
      <sz val="9"/>
      <name val="宋体"/>
      <family val="3"/>
      <charset val="134"/>
      <scheme val="minor"/>
    </font>
    <font>
      <sz val="9"/>
      <name val="宋体"/>
      <charset val="134"/>
    </font>
    <font>
      <sz val="10"/>
      <name val="宋体"/>
      <family val="3"/>
      <charset val="134"/>
    </font>
    <font>
      <sz val="9"/>
      <name val="宋体"/>
      <family val="3"/>
      <charset val="134"/>
    </font>
    <font>
      <sz val="20"/>
      <color theme="1"/>
      <name val="方正小标宋简体"/>
      <family val="4"/>
      <charset val="134"/>
    </font>
    <font>
      <sz val="11"/>
      <name val="宋体"/>
      <family val="3"/>
      <charset val="134"/>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1">
    <xf numFmtId="0" fontId="0" fillId="0" borderId="0">
      <alignment vertical="center"/>
    </xf>
  </cellStyleXfs>
  <cellXfs count="38">
    <xf numFmtId="0" fontId="0" fillId="0" borderId="0" xfId="0">
      <alignment vertical="center"/>
    </xf>
    <xf numFmtId="0" fontId="4" fillId="0" borderId="1" xfId="0" applyFont="1" applyBorder="1" applyAlignment="1">
      <alignment horizontal="center" vertical="center" wrapText="1"/>
    </xf>
    <xf numFmtId="176" fontId="2" fillId="0" borderId="1" xfId="0" applyNumberFormat="1" applyFont="1" applyFill="1" applyBorder="1" applyAlignment="1">
      <alignment horizontal="center" vertical="center"/>
    </xf>
    <xf numFmtId="0" fontId="0" fillId="0" borderId="0" xfId="0" applyAlignment="1">
      <alignmen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2" xfId="0" applyFont="1" applyBorder="1" applyAlignment="1">
      <alignment horizontal="center" vertical="center"/>
    </xf>
    <xf numFmtId="0" fontId="0" fillId="0" borderId="2" xfId="0" applyBorder="1" applyAlignment="1">
      <alignment horizontal="center" vertical="center"/>
    </xf>
    <xf numFmtId="0" fontId="0" fillId="0" borderId="2" xfId="0" applyNumberFormat="1" applyFont="1" applyFill="1" applyBorder="1" applyAlignment="1" applyProtection="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xf>
    <xf numFmtId="0" fontId="9" fillId="0" borderId="2"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0" fillId="0" borderId="2" xfId="0" applyBorder="1" applyAlignment="1">
      <alignment horizontal="center" vertical="center" wrapText="1"/>
    </xf>
    <xf numFmtId="0" fontId="6" fillId="0" borderId="2" xfId="0" applyFont="1" applyFill="1" applyBorder="1" applyAlignment="1">
      <alignment horizontal="center" vertical="center"/>
    </xf>
    <xf numFmtId="176" fontId="6" fillId="0" borderId="2" xfId="0" applyNumberFormat="1" applyFont="1" applyFill="1" applyBorder="1" applyAlignment="1">
      <alignment horizontal="center" vertical="center"/>
    </xf>
    <xf numFmtId="176" fontId="0" fillId="0" borderId="2" xfId="0" applyNumberFormat="1" applyFont="1" applyFill="1" applyBorder="1" applyAlignment="1" applyProtection="1">
      <alignment horizontal="center" vertical="center"/>
    </xf>
    <xf numFmtId="177" fontId="2" fillId="0" borderId="1" xfId="0" applyNumberFormat="1" applyFont="1" applyFill="1" applyBorder="1" applyAlignment="1">
      <alignment horizontal="center" vertical="center"/>
    </xf>
    <xf numFmtId="177" fontId="0" fillId="0" borderId="1" xfId="0" applyNumberFormat="1" applyBorder="1" applyAlignment="1">
      <alignment horizontal="center" vertical="center"/>
    </xf>
    <xf numFmtId="177" fontId="2" fillId="0" borderId="2" xfId="0" applyNumberFormat="1" applyFont="1" applyFill="1" applyBorder="1" applyAlignment="1">
      <alignment horizontal="center" vertical="center"/>
    </xf>
    <xf numFmtId="177" fontId="5" fillId="0" borderId="2" xfId="0" applyNumberFormat="1" applyFont="1" applyBorder="1" applyAlignment="1">
      <alignment horizontal="center" vertical="center"/>
    </xf>
    <xf numFmtId="177" fontId="2" fillId="0" borderId="2" xfId="0" applyNumberFormat="1" applyFont="1" applyFill="1" applyBorder="1" applyAlignment="1">
      <alignment horizontal="center" vertical="center" wrapText="1"/>
    </xf>
    <xf numFmtId="177" fontId="0" fillId="0" borderId="2" xfId="0" applyNumberFormat="1" applyBorder="1" applyAlignment="1">
      <alignment horizontal="center" vertical="center" wrapText="1"/>
    </xf>
    <xf numFmtId="0" fontId="0" fillId="0" borderId="1" xfId="0" applyNumberFormat="1" applyFont="1" applyBorder="1" applyAlignment="1">
      <alignment horizontal="center" vertical="center"/>
    </xf>
    <xf numFmtId="0" fontId="6" fillId="0" borderId="2" xfId="0" applyNumberFormat="1" applyFont="1" applyFill="1" applyBorder="1" applyAlignment="1">
      <alignment horizontal="center" vertical="center"/>
    </xf>
    <xf numFmtId="0" fontId="0" fillId="0" borderId="2" xfId="0" applyNumberFormat="1" applyBorder="1" applyAlignment="1">
      <alignment horizontal="center" vertical="center"/>
    </xf>
    <xf numFmtId="0" fontId="2" fillId="0" borderId="2" xfId="0" applyNumberFormat="1" applyFont="1" applyFill="1" applyBorder="1" applyAlignment="1">
      <alignment horizontal="center" vertical="center" wrapText="1"/>
    </xf>
    <xf numFmtId="0" fontId="0" fillId="0" borderId="2" xfId="0" applyNumberFormat="1" applyFont="1" applyBorder="1" applyAlignment="1">
      <alignment horizontal="center" vertical="center" wrapText="1"/>
    </xf>
    <xf numFmtId="0" fontId="2" fillId="0" borderId="1" xfId="0" applyNumberFormat="1" applyFont="1" applyFill="1" applyBorder="1" applyAlignment="1">
      <alignment horizontal="center" vertical="center"/>
    </xf>
    <xf numFmtId="0" fontId="5" fillId="0" borderId="2" xfId="0" applyNumberFormat="1" applyFont="1" applyFill="1" applyBorder="1" applyAlignment="1" applyProtection="1">
      <alignment horizontal="center" vertical="center"/>
    </xf>
    <xf numFmtId="0" fontId="5" fillId="0" borderId="2" xfId="0" applyNumberFormat="1" applyFont="1" applyFill="1" applyBorder="1" applyAlignment="1" applyProtection="1">
      <alignment horizontal="center" vertical="center" wrapText="1"/>
    </xf>
    <xf numFmtId="0" fontId="11" fillId="0" borderId="3" xfId="0" applyFont="1" applyBorder="1" applyAlignment="1">
      <alignment horizontal="center" vertical="center"/>
    </xf>
    <xf numFmtId="0" fontId="0" fillId="0" borderId="3" xfId="0"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tabSelected="1" workbookViewId="0">
      <selection activeCell="R5" sqref="R5"/>
    </sheetView>
  </sheetViews>
  <sheetFormatPr defaultColWidth="9" defaultRowHeight="13.5"/>
  <cols>
    <col min="1" max="1" width="7.125" bestFit="1" customWidth="1"/>
    <col min="2" max="2" width="12.75" bestFit="1" customWidth="1"/>
    <col min="3" max="3" width="28.125" customWidth="1"/>
    <col min="4" max="4" width="14.375" customWidth="1"/>
    <col min="5" max="5" width="9.375" customWidth="1"/>
    <col min="6" max="6" width="10.875" customWidth="1"/>
    <col min="7" max="7" width="10.25" customWidth="1"/>
    <col min="8" max="8" width="9.75" customWidth="1"/>
    <col min="9" max="9" width="9.125" customWidth="1"/>
    <col min="10" max="11" width="9.375" customWidth="1"/>
    <col min="12" max="12" width="16" style="3" customWidth="1"/>
  </cols>
  <sheetData>
    <row r="1" spans="1:12" ht="42" customHeight="1">
      <c r="A1" s="34" t="s">
        <v>141</v>
      </c>
      <c r="B1" s="34"/>
      <c r="C1" s="34"/>
      <c r="D1" s="34"/>
      <c r="E1" s="34"/>
      <c r="F1" s="34"/>
      <c r="G1" s="34"/>
      <c r="H1" s="34"/>
      <c r="I1" s="34"/>
      <c r="J1" s="34"/>
      <c r="K1" s="34"/>
      <c r="L1" s="34"/>
    </row>
    <row r="2" spans="1:12" s="3" customFormat="1" ht="48.75" customHeight="1">
      <c r="A2" s="4" t="s">
        <v>0</v>
      </c>
      <c r="B2" s="4" t="s">
        <v>1</v>
      </c>
      <c r="C2" s="4" t="s">
        <v>2</v>
      </c>
      <c r="D2" s="4" t="s">
        <v>3</v>
      </c>
      <c r="E2" s="4" t="s">
        <v>21</v>
      </c>
      <c r="F2" s="4" t="s">
        <v>22</v>
      </c>
      <c r="G2" s="4" t="s">
        <v>23</v>
      </c>
      <c r="H2" s="1" t="s">
        <v>5</v>
      </c>
      <c r="I2" s="4" t="s">
        <v>24</v>
      </c>
      <c r="J2" s="4" t="s">
        <v>25</v>
      </c>
      <c r="K2" s="4" t="s">
        <v>26</v>
      </c>
      <c r="L2" s="4" t="s">
        <v>27</v>
      </c>
    </row>
    <row r="3" spans="1:12" ht="30" customHeight="1">
      <c r="A3" s="8" t="s">
        <v>10</v>
      </c>
      <c r="B3" s="8" t="s">
        <v>11</v>
      </c>
      <c r="C3" s="32" t="s">
        <v>20</v>
      </c>
      <c r="D3" s="32" t="s">
        <v>7</v>
      </c>
      <c r="E3" s="8">
        <v>93.5</v>
      </c>
      <c r="F3" s="2">
        <f t="shared" ref="F3:F10" si="0">E3/1.5</f>
        <v>62.333333333333336</v>
      </c>
      <c r="G3" s="31">
        <f t="shared" ref="G3:G10" si="1">E3/1.5*0.3</f>
        <v>18.7</v>
      </c>
      <c r="H3" s="20">
        <v>71</v>
      </c>
      <c r="I3" s="26">
        <f t="shared" ref="I3:I9" si="2">H3*0.4</f>
        <v>28.400000000000002</v>
      </c>
      <c r="J3" s="26">
        <f t="shared" ref="J3:J9" si="3">G3+I3</f>
        <v>47.1</v>
      </c>
      <c r="K3" s="6">
        <v>1</v>
      </c>
      <c r="L3" s="36" t="s">
        <v>139</v>
      </c>
    </row>
    <row r="4" spans="1:12" ht="30" customHeight="1">
      <c r="A4" s="8" t="s">
        <v>18</v>
      </c>
      <c r="B4" s="8">
        <v>20101953609</v>
      </c>
      <c r="C4" s="32" t="s">
        <v>20</v>
      </c>
      <c r="D4" s="32" t="s">
        <v>154</v>
      </c>
      <c r="E4" s="8">
        <v>87.5</v>
      </c>
      <c r="F4" s="2">
        <f t="shared" si="0"/>
        <v>58.333333333333336</v>
      </c>
      <c r="G4" s="31">
        <f t="shared" si="1"/>
        <v>17.5</v>
      </c>
      <c r="H4" s="21">
        <v>68</v>
      </c>
      <c r="I4" s="26">
        <f t="shared" si="2"/>
        <v>27.200000000000003</v>
      </c>
      <c r="J4" s="26">
        <f t="shared" si="3"/>
        <v>44.7</v>
      </c>
      <c r="K4" s="7">
        <v>2</v>
      </c>
      <c r="L4" s="36" t="s">
        <v>139</v>
      </c>
    </row>
    <row r="5" spans="1:12" ht="30" customHeight="1">
      <c r="A5" s="8" t="s">
        <v>12</v>
      </c>
      <c r="B5" s="8" t="s">
        <v>13</v>
      </c>
      <c r="C5" s="32" t="s">
        <v>20</v>
      </c>
      <c r="D5" s="32" t="s">
        <v>7</v>
      </c>
      <c r="E5" s="8">
        <v>93</v>
      </c>
      <c r="F5" s="2">
        <f t="shared" si="0"/>
        <v>62</v>
      </c>
      <c r="G5" s="31">
        <f t="shared" si="1"/>
        <v>18.599999999999998</v>
      </c>
      <c r="H5" s="20">
        <v>62</v>
      </c>
      <c r="I5" s="26">
        <f t="shared" si="2"/>
        <v>24.8</v>
      </c>
      <c r="J5" s="26">
        <f t="shared" si="3"/>
        <v>43.4</v>
      </c>
      <c r="K5" s="6">
        <v>3</v>
      </c>
      <c r="L5" s="36" t="s">
        <v>139</v>
      </c>
    </row>
    <row r="6" spans="1:12" ht="30" customHeight="1">
      <c r="A6" s="8" t="s">
        <v>14</v>
      </c>
      <c r="B6" s="8" t="s">
        <v>15</v>
      </c>
      <c r="C6" s="32" t="s">
        <v>20</v>
      </c>
      <c r="D6" s="32" t="s">
        <v>7</v>
      </c>
      <c r="E6" s="8">
        <v>92.5</v>
      </c>
      <c r="F6" s="2">
        <f t="shared" si="0"/>
        <v>61.666666666666664</v>
      </c>
      <c r="G6" s="31">
        <f t="shared" si="1"/>
        <v>18.5</v>
      </c>
      <c r="H6" s="20">
        <v>61</v>
      </c>
      <c r="I6" s="26">
        <f t="shared" si="2"/>
        <v>24.400000000000002</v>
      </c>
      <c r="J6" s="26">
        <f t="shared" si="3"/>
        <v>42.900000000000006</v>
      </c>
      <c r="K6" s="6">
        <v>4</v>
      </c>
      <c r="L6" s="36"/>
    </row>
    <row r="7" spans="1:12" ht="30" customHeight="1">
      <c r="A7" s="8" t="s">
        <v>6</v>
      </c>
      <c r="B7" s="8">
        <v>20101940227</v>
      </c>
      <c r="C7" s="32" t="s">
        <v>20</v>
      </c>
      <c r="D7" s="32" t="s">
        <v>7</v>
      </c>
      <c r="E7" s="8">
        <v>102</v>
      </c>
      <c r="F7" s="2">
        <f>E7/1.5</f>
        <v>68</v>
      </c>
      <c r="G7" s="31">
        <f>E7/1.5*0.3</f>
        <v>20.399999999999999</v>
      </c>
      <c r="H7" s="20">
        <v>58</v>
      </c>
      <c r="I7" s="26"/>
      <c r="J7" s="26"/>
      <c r="K7" s="6"/>
      <c r="L7" s="37" t="s">
        <v>158</v>
      </c>
    </row>
    <row r="8" spans="1:12" ht="30" customHeight="1">
      <c r="A8" s="8" t="s">
        <v>8</v>
      </c>
      <c r="B8" s="8" t="s">
        <v>9</v>
      </c>
      <c r="C8" s="32" t="s">
        <v>20</v>
      </c>
      <c r="D8" s="32" t="s">
        <v>7</v>
      </c>
      <c r="E8" s="8">
        <v>96</v>
      </c>
      <c r="F8" s="2">
        <f t="shared" si="0"/>
        <v>64</v>
      </c>
      <c r="G8" s="31">
        <f t="shared" si="1"/>
        <v>19.2</v>
      </c>
      <c r="H8" s="20">
        <v>52</v>
      </c>
      <c r="I8" s="26"/>
      <c r="J8" s="26"/>
      <c r="K8" s="6"/>
      <c r="L8" s="37" t="s">
        <v>158</v>
      </c>
    </row>
    <row r="9" spans="1:12" ht="30" customHeight="1">
      <c r="A9" s="8" t="s">
        <v>16</v>
      </c>
      <c r="B9" s="8" t="s">
        <v>17</v>
      </c>
      <c r="C9" s="32" t="s">
        <v>20</v>
      </c>
      <c r="D9" s="32" t="s">
        <v>7</v>
      </c>
      <c r="E9" s="8">
        <v>89</v>
      </c>
      <c r="F9" s="2">
        <f t="shared" si="0"/>
        <v>59.333333333333336</v>
      </c>
      <c r="G9" s="31">
        <f t="shared" si="1"/>
        <v>17.8</v>
      </c>
      <c r="H9" s="22">
        <v>52</v>
      </c>
      <c r="I9" s="26"/>
      <c r="J9" s="26"/>
      <c r="K9" s="6"/>
      <c r="L9" s="37" t="s">
        <v>158</v>
      </c>
    </row>
    <row r="10" spans="1:12" ht="30" customHeight="1">
      <c r="A10" s="8" t="s">
        <v>19</v>
      </c>
      <c r="B10" s="8">
        <v>20101942717</v>
      </c>
      <c r="C10" s="32" t="s">
        <v>20</v>
      </c>
      <c r="D10" s="32" t="s">
        <v>154</v>
      </c>
      <c r="E10" s="8">
        <v>84.5</v>
      </c>
      <c r="F10" s="2">
        <f t="shared" si="0"/>
        <v>56.333333333333336</v>
      </c>
      <c r="G10" s="31">
        <f t="shared" si="1"/>
        <v>16.899999999999999</v>
      </c>
      <c r="H10" s="23"/>
      <c r="I10" s="7"/>
      <c r="J10" s="7"/>
      <c r="K10" s="7"/>
      <c r="L10" s="23" t="s">
        <v>138</v>
      </c>
    </row>
  </sheetData>
  <sortState ref="A2:L9">
    <sortCondition descending="1" ref="J2"/>
  </sortState>
  <mergeCells count="1">
    <mergeCell ref="A1:L1"/>
  </mergeCells>
  <phoneticPr fontId="3" type="noConversion"/>
  <printOptions horizontalCentered="1"/>
  <pageMargins left="0.51181102362204722" right="0.5118110236220472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workbookViewId="0">
      <selection activeCell="J19" sqref="J19"/>
    </sheetView>
  </sheetViews>
  <sheetFormatPr defaultColWidth="9" defaultRowHeight="13.5"/>
  <cols>
    <col min="1" max="1" width="6.375" bestFit="1" customWidth="1"/>
    <col min="2" max="2" width="12.75" bestFit="1" customWidth="1"/>
    <col min="3" max="3" width="29.125" bestFit="1" customWidth="1"/>
    <col min="4" max="4" width="15.375" customWidth="1"/>
    <col min="5" max="5" width="8.875" customWidth="1"/>
    <col min="6" max="7" width="9.5" customWidth="1"/>
    <col min="8" max="8" width="9.125" customWidth="1"/>
    <col min="9" max="10" width="10" customWidth="1"/>
    <col min="11" max="11" width="7.125" customWidth="1"/>
    <col min="12" max="12" width="17.125" customWidth="1"/>
  </cols>
  <sheetData>
    <row r="1" spans="1:12" ht="42" customHeight="1">
      <c r="A1" s="34" t="s">
        <v>140</v>
      </c>
      <c r="B1" s="34"/>
      <c r="C1" s="34"/>
      <c r="D1" s="34"/>
      <c r="E1" s="34"/>
      <c r="F1" s="34"/>
      <c r="G1" s="34"/>
      <c r="H1" s="34"/>
      <c r="I1" s="34"/>
      <c r="J1" s="34"/>
      <c r="K1" s="34"/>
      <c r="L1" s="34"/>
    </row>
    <row r="2" spans="1:12" ht="40.5">
      <c r="A2" s="5" t="s">
        <v>0</v>
      </c>
      <c r="B2" s="5" t="s">
        <v>1</v>
      </c>
      <c r="C2" s="5" t="s">
        <v>2</v>
      </c>
      <c r="D2" s="5" t="s">
        <v>3</v>
      </c>
      <c r="E2" s="5" t="s">
        <v>21</v>
      </c>
      <c r="F2" s="5" t="s">
        <v>22</v>
      </c>
      <c r="G2" s="5" t="s">
        <v>23</v>
      </c>
      <c r="H2" s="9" t="s">
        <v>5</v>
      </c>
      <c r="I2" s="5" t="s">
        <v>24</v>
      </c>
      <c r="J2" s="5" t="s">
        <v>25</v>
      </c>
      <c r="K2" s="5" t="s">
        <v>26</v>
      </c>
      <c r="L2" s="5" t="s">
        <v>27</v>
      </c>
    </row>
    <row r="3" spans="1:12" ht="28.5" customHeight="1">
      <c r="A3" s="11" t="s">
        <v>43</v>
      </c>
      <c r="B3" s="12">
        <v>20101941415</v>
      </c>
      <c r="C3" s="33" t="s">
        <v>20</v>
      </c>
      <c r="D3" s="33" t="s">
        <v>155</v>
      </c>
      <c r="E3" s="12">
        <v>91.5</v>
      </c>
      <c r="F3" s="14">
        <f t="shared" ref="F3:F12" si="0">E3/1.5</f>
        <v>61</v>
      </c>
      <c r="G3" s="29">
        <f t="shared" ref="G3:G12" si="1">E3/1.5*0.3</f>
        <v>18.3</v>
      </c>
      <c r="H3" s="25">
        <v>78</v>
      </c>
      <c r="I3" s="13">
        <f t="shared" ref="I3:I12" si="2">H3*0.4</f>
        <v>31.200000000000003</v>
      </c>
      <c r="J3" s="30">
        <f t="shared" ref="J3:J12" si="3">G3+I3</f>
        <v>49.5</v>
      </c>
      <c r="K3" s="16">
        <v>1</v>
      </c>
      <c r="L3" s="15" t="s">
        <v>139</v>
      </c>
    </row>
    <row r="4" spans="1:12" ht="28.5" customHeight="1">
      <c r="A4" s="11" t="s">
        <v>35</v>
      </c>
      <c r="B4" s="12" t="s">
        <v>36</v>
      </c>
      <c r="C4" s="33" t="s">
        <v>20</v>
      </c>
      <c r="D4" s="33" t="s">
        <v>30</v>
      </c>
      <c r="E4" s="12">
        <v>100.5</v>
      </c>
      <c r="F4" s="14">
        <f t="shared" si="0"/>
        <v>67</v>
      </c>
      <c r="G4" s="29">
        <f t="shared" si="1"/>
        <v>20.099999999999998</v>
      </c>
      <c r="H4" s="24">
        <v>64</v>
      </c>
      <c r="I4" s="13">
        <f t="shared" si="2"/>
        <v>25.6</v>
      </c>
      <c r="J4" s="30">
        <f t="shared" si="3"/>
        <v>45.7</v>
      </c>
      <c r="K4" s="15">
        <v>2</v>
      </c>
      <c r="L4" s="15" t="s">
        <v>139</v>
      </c>
    </row>
    <row r="5" spans="1:12" ht="28.5" customHeight="1">
      <c r="A5" s="11" t="s">
        <v>33</v>
      </c>
      <c r="B5" s="12" t="s">
        <v>34</v>
      </c>
      <c r="C5" s="33" t="s">
        <v>20</v>
      </c>
      <c r="D5" s="33" t="s">
        <v>30</v>
      </c>
      <c r="E5" s="12">
        <v>101.5</v>
      </c>
      <c r="F5" s="14">
        <f t="shared" si="0"/>
        <v>67.666666666666671</v>
      </c>
      <c r="G5" s="29">
        <f t="shared" si="1"/>
        <v>20.3</v>
      </c>
      <c r="H5" s="24">
        <v>63</v>
      </c>
      <c r="I5" s="13">
        <f t="shared" si="2"/>
        <v>25.200000000000003</v>
      </c>
      <c r="J5" s="30">
        <f t="shared" si="3"/>
        <v>45.5</v>
      </c>
      <c r="K5" s="15">
        <v>3</v>
      </c>
      <c r="L5" s="15" t="s">
        <v>139</v>
      </c>
    </row>
    <row r="6" spans="1:12" ht="28.5" customHeight="1">
      <c r="A6" s="11" t="s">
        <v>45</v>
      </c>
      <c r="B6" s="12">
        <v>20101955102</v>
      </c>
      <c r="C6" s="33" t="s">
        <v>20</v>
      </c>
      <c r="D6" s="33" t="s">
        <v>155</v>
      </c>
      <c r="E6" s="12">
        <v>89.5</v>
      </c>
      <c r="F6" s="14">
        <f t="shared" si="0"/>
        <v>59.666666666666664</v>
      </c>
      <c r="G6" s="29">
        <f t="shared" si="1"/>
        <v>17.899999999999999</v>
      </c>
      <c r="H6" s="25">
        <v>61</v>
      </c>
      <c r="I6" s="13">
        <f t="shared" si="2"/>
        <v>24.400000000000002</v>
      </c>
      <c r="J6" s="30">
        <f t="shared" si="3"/>
        <v>42.3</v>
      </c>
      <c r="K6" s="16">
        <v>4</v>
      </c>
      <c r="L6" s="37"/>
    </row>
    <row r="7" spans="1:12" ht="28.5" customHeight="1">
      <c r="A7" s="11" t="s">
        <v>39</v>
      </c>
      <c r="B7" s="12" t="s">
        <v>40</v>
      </c>
      <c r="C7" s="33" t="s">
        <v>20</v>
      </c>
      <c r="D7" s="33" t="s">
        <v>30</v>
      </c>
      <c r="E7" s="12">
        <v>99</v>
      </c>
      <c r="F7" s="14">
        <f>E7/1.5</f>
        <v>66</v>
      </c>
      <c r="G7" s="29">
        <f>E7/1.5*0.3</f>
        <v>19.8</v>
      </c>
      <c r="H7" s="24">
        <v>59</v>
      </c>
      <c r="I7" s="13"/>
      <c r="J7" s="30"/>
      <c r="K7" s="15"/>
      <c r="L7" s="37" t="s">
        <v>158</v>
      </c>
    </row>
    <row r="8" spans="1:12" ht="28.5" customHeight="1">
      <c r="A8" s="11" t="s">
        <v>28</v>
      </c>
      <c r="B8" s="12" t="s">
        <v>29</v>
      </c>
      <c r="C8" s="33" t="s">
        <v>20</v>
      </c>
      <c r="D8" s="33" t="s">
        <v>30</v>
      </c>
      <c r="E8" s="12">
        <v>103.5</v>
      </c>
      <c r="F8" s="14">
        <f t="shared" si="0"/>
        <v>69</v>
      </c>
      <c r="G8" s="29">
        <f t="shared" si="1"/>
        <v>20.7</v>
      </c>
      <c r="H8" s="24">
        <v>52</v>
      </c>
      <c r="I8" s="13"/>
      <c r="J8" s="30"/>
      <c r="K8" s="15"/>
      <c r="L8" s="37" t="s">
        <v>158</v>
      </c>
    </row>
    <row r="9" spans="1:12" ht="28.5" customHeight="1">
      <c r="A9" s="11" t="s">
        <v>31</v>
      </c>
      <c r="B9" s="12" t="s">
        <v>32</v>
      </c>
      <c r="C9" s="33" t="s">
        <v>20</v>
      </c>
      <c r="D9" s="33" t="s">
        <v>30</v>
      </c>
      <c r="E9" s="12">
        <v>102</v>
      </c>
      <c r="F9" s="14">
        <f t="shared" si="0"/>
        <v>68</v>
      </c>
      <c r="G9" s="29">
        <f t="shared" si="1"/>
        <v>20.399999999999999</v>
      </c>
      <c r="H9" s="24">
        <v>52</v>
      </c>
      <c r="I9" s="13"/>
      <c r="J9" s="30"/>
      <c r="K9" s="15"/>
      <c r="L9" s="37" t="s">
        <v>158</v>
      </c>
    </row>
    <row r="10" spans="1:12" ht="28.5" customHeight="1">
      <c r="A10" s="11" t="s">
        <v>37</v>
      </c>
      <c r="B10" s="12" t="s">
        <v>38</v>
      </c>
      <c r="C10" s="33" t="s">
        <v>20</v>
      </c>
      <c r="D10" s="33" t="s">
        <v>30</v>
      </c>
      <c r="E10" s="12">
        <v>99.5</v>
      </c>
      <c r="F10" s="14">
        <f t="shared" si="0"/>
        <v>66.333333333333329</v>
      </c>
      <c r="G10" s="29">
        <f t="shared" si="1"/>
        <v>19.899999999999999</v>
      </c>
      <c r="H10" s="24">
        <v>53</v>
      </c>
      <c r="I10" s="13"/>
      <c r="J10" s="30"/>
      <c r="K10" s="15"/>
      <c r="L10" s="37" t="s">
        <v>158</v>
      </c>
    </row>
    <row r="11" spans="1:12" ht="28.5" customHeight="1">
      <c r="A11" s="11" t="s">
        <v>41</v>
      </c>
      <c r="B11" s="12" t="s">
        <v>42</v>
      </c>
      <c r="C11" s="33" t="s">
        <v>20</v>
      </c>
      <c r="D11" s="33" t="s">
        <v>30</v>
      </c>
      <c r="E11" s="12">
        <v>93.5</v>
      </c>
      <c r="F11" s="14">
        <f t="shared" si="0"/>
        <v>62.333333333333336</v>
      </c>
      <c r="G11" s="29">
        <f t="shared" si="1"/>
        <v>18.7</v>
      </c>
      <c r="H11" s="24">
        <v>48</v>
      </c>
      <c r="I11" s="13"/>
      <c r="J11" s="30"/>
      <c r="K11" s="15"/>
      <c r="L11" s="37" t="s">
        <v>158</v>
      </c>
    </row>
    <row r="12" spans="1:12" ht="28.5" customHeight="1">
      <c r="A12" s="11" t="s">
        <v>44</v>
      </c>
      <c r="B12" s="12">
        <v>20101951502</v>
      </c>
      <c r="C12" s="33" t="s">
        <v>20</v>
      </c>
      <c r="D12" s="33" t="s">
        <v>155</v>
      </c>
      <c r="E12" s="12">
        <v>91.5</v>
      </c>
      <c r="F12" s="14">
        <f t="shared" si="0"/>
        <v>61</v>
      </c>
      <c r="G12" s="29">
        <f t="shared" si="1"/>
        <v>18.3</v>
      </c>
      <c r="H12" s="25">
        <v>46</v>
      </c>
      <c r="I12" s="13"/>
      <c r="J12" s="30"/>
      <c r="K12" s="16"/>
      <c r="L12" s="37" t="s">
        <v>158</v>
      </c>
    </row>
  </sheetData>
  <sortState ref="A2:L11">
    <sortCondition descending="1" ref="J2"/>
  </sortState>
  <mergeCells count="1">
    <mergeCell ref="A1:L1"/>
  </mergeCells>
  <phoneticPr fontId="3" type="noConversion"/>
  <printOptions horizontalCentered="1"/>
  <pageMargins left="0.51181102362204722" right="0.5118110236220472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workbookViewId="0">
      <selection activeCell="I21" sqref="I21"/>
    </sheetView>
  </sheetViews>
  <sheetFormatPr defaultColWidth="9" defaultRowHeight="13.5"/>
  <cols>
    <col min="1" max="1" width="7.125" bestFit="1" customWidth="1"/>
    <col min="2" max="2" width="12.75" bestFit="1" customWidth="1"/>
    <col min="3" max="3" width="28.125" customWidth="1"/>
    <col min="4" max="4" width="15.25" customWidth="1"/>
    <col min="8" max="8" width="10.375" customWidth="1"/>
    <col min="9" max="9" width="9.25" customWidth="1"/>
    <col min="11" max="11" width="10" customWidth="1"/>
    <col min="12" max="12" width="15.625" customWidth="1"/>
  </cols>
  <sheetData>
    <row r="1" spans="1:12" ht="43.5" customHeight="1">
      <c r="A1" s="34" t="s">
        <v>143</v>
      </c>
      <c r="B1" s="34"/>
      <c r="C1" s="34"/>
      <c r="D1" s="34"/>
      <c r="E1" s="34"/>
      <c r="F1" s="34"/>
      <c r="G1" s="34"/>
      <c r="H1" s="34"/>
      <c r="I1" s="34"/>
      <c r="J1" s="34"/>
      <c r="K1" s="34"/>
      <c r="L1" s="34"/>
    </row>
    <row r="2" spans="1:12" ht="40.5">
      <c r="A2" s="5" t="s">
        <v>0</v>
      </c>
      <c r="B2" s="5" t="s">
        <v>1</v>
      </c>
      <c r="C2" s="5" t="s">
        <v>2</v>
      </c>
      <c r="D2" s="5" t="s">
        <v>3</v>
      </c>
      <c r="E2" s="5" t="s">
        <v>21</v>
      </c>
      <c r="F2" s="5" t="s">
        <v>22</v>
      </c>
      <c r="G2" s="5" t="s">
        <v>23</v>
      </c>
      <c r="H2" s="9" t="s">
        <v>5</v>
      </c>
      <c r="I2" s="5" t="s">
        <v>24</v>
      </c>
      <c r="J2" s="5" t="s">
        <v>25</v>
      </c>
      <c r="K2" s="5" t="s">
        <v>26</v>
      </c>
      <c r="L2" s="5" t="s">
        <v>27</v>
      </c>
    </row>
    <row r="3" spans="1:12" ht="25.5" customHeight="1">
      <c r="A3" s="8" t="s">
        <v>53</v>
      </c>
      <c r="B3" s="8" t="s">
        <v>54</v>
      </c>
      <c r="C3" s="32" t="s">
        <v>20</v>
      </c>
      <c r="D3" s="32" t="s">
        <v>48</v>
      </c>
      <c r="E3" s="8">
        <v>105.5</v>
      </c>
      <c r="F3" s="18">
        <f t="shared" ref="F3:F12" si="0">E3/1.5</f>
        <v>70.333333333333329</v>
      </c>
      <c r="G3" s="17">
        <f t="shared" ref="G3:G12" si="1">E3/1.5*0.3</f>
        <v>21.099999999999998</v>
      </c>
      <c r="H3" s="27">
        <v>81</v>
      </c>
      <c r="I3" s="6">
        <f t="shared" ref="I3:I12" si="2">H3*0.4</f>
        <v>32.4</v>
      </c>
      <c r="J3" s="6">
        <f t="shared" ref="J3:J12" si="3">G3+I3</f>
        <v>53.5</v>
      </c>
      <c r="K3" s="10">
        <v>1</v>
      </c>
      <c r="L3" s="10" t="s">
        <v>142</v>
      </c>
    </row>
    <row r="4" spans="1:12" ht="25.5" customHeight="1">
      <c r="A4" s="8" t="s">
        <v>46</v>
      </c>
      <c r="B4" s="8" t="s">
        <v>47</v>
      </c>
      <c r="C4" s="32" t="s">
        <v>20</v>
      </c>
      <c r="D4" s="32" t="s">
        <v>48</v>
      </c>
      <c r="E4" s="8">
        <v>115</v>
      </c>
      <c r="F4" s="18">
        <f t="shared" si="0"/>
        <v>76.666666666666671</v>
      </c>
      <c r="G4" s="17">
        <f t="shared" si="1"/>
        <v>23</v>
      </c>
      <c r="H4" s="27">
        <v>71</v>
      </c>
      <c r="I4" s="6">
        <f t="shared" si="2"/>
        <v>28.400000000000002</v>
      </c>
      <c r="J4" s="6">
        <f t="shared" si="3"/>
        <v>51.400000000000006</v>
      </c>
      <c r="K4" s="10">
        <v>2</v>
      </c>
      <c r="L4" s="10" t="s">
        <v>142</v>
      </c>
    </row>
    <row r="5" spans="1:12" ht="25.5" customHeight="1">
      <c r="A5" s="8" t="s">
        <v>51</v>
      </c>
      <c r="B5" s="8" t="s">
        <v>52</v>
      </c>
      <c r="C5" s="32" t="s">
        <v>20</v>
      </c>
      <c r="D5" s="32" t="s">
        <v>48</v>
      </c>
      <c r="E5" s="8">
        <v>111</v>
      </c>
      <c r="F5" s="18">
        <f t="shared" si="0"/>
        <v>74</v>
      </c>
      <c r="G5" s="17">
        <f t="shared" si="1"/>
        <v>22.2</v>
      </c>
      <c r="H5" s="27">
        <v>70</v>
      </c>
      <c r="I5" s="6">
        <f t="shared" si="2"/>
        <v>28</v>
      </c>
      <c r="J5" s="6">
        <f t="shared" si="3"/>
        <v>50.2</v>
      </c>
      <c r="K5" s="10">
        <v>3</v>
      </c>
      <c r="L5" s="10" t="s">
        <v>142</v>
      </c>
    </row>
    <row r="6" spans="1:12" ht="25.5" customHeight="1">
      <c r="A6" s="8" t="s">
        <v>49</v>
      </c>
      <c r="B6" s="8" t="s">
        <v>50</v>
      </c>
      <c r="C6" s="32" t="s">
        <v>20</v>
      </c>
      <c r="D6" s="32" t="s">
        <v>48</v>
      </c>
      <c r="E6" s="8">
        <v>112</v>
      </c>
      <c r="F6" s="18">
        <f t="shared" si="0"/>
        <v>74.666666666666671</v>
      </c>
      <c r="G6" s="17">
        <f t="shared" si="1"/>
        <v>22.400000000000002</v>
      </c>
      <c r="H6" s="27">
        <v>67</v>
      </c>
      <c r="I6" s="6">
        <f t="shared" si="2"/>
        <v>26.8</v>
      </c>
      <c r="J6" s="6">
        <f t="shared" si="3"/>
        <v>49.2</v>
      </c>
      <c r="K6" s="10">
        <v>4</v>
      </c>
      <c r="L6" s="7"/>
    </row>
    <row r="7" spans="1:12" ht="25.5" customHeight="1">
      <c r="A7" s="8" t="s">
        <v>62</v>
      </c>
      <c r="B7" s="8" t="s">
        <v>63</v>
      </c>
      <c r="C7" s="32" t="s">
        <v>20</v>
      </c>
      <c r="D7" s="32" t="s">
        <v>48</v>
      </c>
      <c r="E7" s="8">
        <v>89.5</v>
      </c>
      <c r="F7" s="18">
        <f t="shared" si="0"/>
        <v>59.666666666666664</v>
      </c>
      <c r="G7" s="17">
        <f t="shared" si="1"/>
        <v>17.899999999999999</v>
      </c>
      <c r="H7" s="28">
        <v>78</v>
      </c>
      <c r="I7" s="6">
        <f t="shared" si="2"/>
        <v>31.200000000000003</v>
      </c>
      <c r="J7" s="6">
        <f t="shared" si="3"/>
        <v>49.1</v>
      </c>
      <c r="K7" s="10">
        <v>5</v>
      </c>
      <c r="L7" s="7"/>
    </row>
    <row r="8" spans="1:12" ht="25.5" customHeight="1">
      <c r="A8" s="8" t="s">
        <v>60</v>
      </c>
      <c r="B8" s="8" t="s">
        <v>61</v>
      </c>
      <c r="C8" s="32" t="s">
        <v>20</v>
      </c>
      <c r="D8" s="32" t="s">
        <v>48</v>
      </c>
      <c r="E8" s="8">
        <v>92.5</v>
      </c>
      <c r="F8" s="18">
        <f t="shared" si="0"/>
        <v>61.666666666666664</v>
      </c>
      <c r="G8" s="17">
        <f t="shared" si="1"/>
        <v>18.5</v>
      </c>
      <c r="H8" s="28">
        <v>73</v>
      </c>
      <c r="I8" s="6">
        <f t="shared" si="2"/>
        <v>29.200000000000003</v>
      </c>
      <c r="J8" s="6">
        <f t="shared" si="3"/>
        <v>47.7</v>
      </c>
      <c r="K8" s="10">
        <v>6</v>
      </c>
      <c r="L8" s="7"/>
    </row>
    <row r="9" spans="1:12" ht="25.5" customHeight="1">
      <c r="A9" s="8" t="s">
        <v>55</v>
      </c>
      <c r="B9" s="8" t="s">
        <v>56</v>
      </c>
      <c r="C9" s="32" t="s">
        <v>20</v>
      </c>
      <c r="D9" s="32" t="s">
        <v>48</v>
      </c>
      <c r="E9" s="8">
        <v>99.5</v>
      </c>
      <c r="F9" s="18">
        <f t="shared" si="0"/>
        <v>66.333333333333329</v>
      </c>
      <c r="G9" s="17">
        <f t="shared" si="1"/>
        <v>19.899999999999999</v>
      </c>
      <c r="H9" s="27">
        <v>67</v>
      </c>
      <c r="I9" s="6">
        <f t="shared" si="2"/>
        <v>26.8</v>
      </c>
      <c r="J9" s="6">
        <f t="shared" si="3"/>
        <v>46.7</v>
      </c>
      <c r="K9" s="10">
        <v>7</v>
      </c>
      <c r="L9" s="7"/>
    </row>
    <row r="10" spans="1:12" ht="25.5" customHeight="1">
      <c r="A10" s="8" t="s">
        <v>57</v>
      </c>
      <c r="B10" s="8" t="s">
        <v>58</v>
      </c>
      <c r="C10" s="32" t="s">
        <v>20</v>
      </c>
      <c r="D10" s="32" t="s">
        <v>48</v>
      </c>
      <c r="E10" s="8">
        <v>96</v>
      </c>
      <c r="F10" s="18">
        <f t="shared" si="0"/>
        <v>64</v>
      </c>
      <c r="G10" s="17">
        <f t="shared" si="1"/>
        <v>19.2</v>
      </c>
      <c r="H10" s="28">
        <v>67</v>
      </c>
      <c r="I10" s="6">
        <f t="shared" si="2"/>
        <v>26.8</v>
      </c>
      <c r="J10" s="6">
        <f t="shared" si="3"/>
        <v>46</v>
      </c>
      <c r="K10" s="10">
        <v>8</v>
      </c>
      <c r="L10" s="7"/>
    </row>
    <row r="11" spans="1:12" ht="25.5" customHeight="1">
      <c r="A11" s="8" t="s">
        <v>64</v>
      </c>
      <c r="B11" s="8" t="s">
        <v>65</v>
      </c>
      <c r="C11" s="32" t="s">
        <v>20</v>
      </c>
      <c r="D11" s="32" t="s">
        <v>48</v>
      </c>
      <c r="E11" s="8">
        <v>89.5</v>
      </c>
      <c r="F11" s="18">
        <f t="shared" si="0"/>
        <v>59.666666666666664</v>
      </c>
      <c r="G11" s="17">
        <f t="shared" si="1"/>
        <v>17.899999999999999</v>
      </c>
      <c r="H11" s="28">
        <v>65</v>
      </c>
      <c r="I11" s="6">
        <f t="shared" si="2"/>
        <v>26</v>
      </c>
      <c r="J11" s="6">
        <f t="shared" si="3"/>
        <v>43.9</v>
      </c>
      <c r="K11" s="10">
        <v>9</v>
      </c>
      <c r="L11" s="7"/>
    </row>
    <row r="12" spans="1:12" ht="25.5" customHeight="1">
      <c r="A12" s="8" t="s">
        <v>59</v>
      </c>
      <c r="B12" s="8">
        <v>20101951124</v>
      </c>
      <c r="C12" s="32" t="s">
        <v>20</v>
      </c>
      <c r="D12" s="32" t="s">
        <v>48</v>
      </c>
      <c r="E12" s="8">
        <v>95.5</v>
      </c>
      <c r="F12" s="18">
        <f t="shared" si="0"/>
        <v>63.666666666666664</v>
      </c>
      <c r="G12" s="17">
        <f t="shared" si="1"/>
        <v>19.099999999999998</v>
      </c>
      <c r="H12" s="28">
        <v>57</v>
      </c>
      <c r="I12" s="6"/>
      <c r="J12" s="6"/>
      <c r="K12" s="10"/>
      <c r="L12" s="37" t="s">
        <v>158</v>
      </c>
    </row>
  </sheetData>
  <sortState ref="A2:L11">
    <sortCondition descending="1" ref="J2"/>
  </sortState>
  <mergeCells count="1">
    <mergeCell ref="A1:L1"/>
  </mergeCells>
  <phoneticPr fontId="7" type="noConversion"/>
  <printOptions horizontalCentered="1"/>
  <pageMargins left="0.51181102362204722" right="0.5118110236220472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workbookViewId="0">
      <selection activeCell="H12" sqref="H12"/>
    </sheetView>
  </sheetViews>
  <sheetFormatPr defaultColWidth="9" defaultRowHeight="13.5"/>
  <cols>
    <col min="1" max="1" width="7.125" bestFit="1" customWidth="1"/>
    <col min="2" max="2" width="12.75" bestFit="1" customWidth="1"/>
    <col min="3" max="3" width="28.125" customWidth="1"/>
    <col min="4" max="4" width="14" customWidth="1"/>
    <col min="5" max="5" width="9.75" bestFit="1" customWidth="1"/>
    <col min="6" max="6" width="11.375" customWidth="1"/>
    <col min="7" max="7" width="9.75" customWidth="1"/>
    <col min="8" max="8" width="7.625" customWidth="1"/>
    <col min="9" max="9" width="9.875" customWidth="1"/>
    <col min="10" max="10" width="11.25" customWidth="1"/>
    <col min="11" max="11" width="9.125" customWidth="1"/>
    <col min="12" max="12" width="16.5" customWidth="1"/>
  </cols>
  <sheetData>
    <row r="1" spans="1:12" ht="51" customHeight="1">
      <c r="A1" s="34" t="s">
        <v>145</v>
      </c>
      <c r="B1" s="35"/>
      <c r="C1" s="35"/>
      <c r="D1" s="35"/>
      <c r="E1" s="35"/>
      <c r="F1" s="35"/>
      <c r="G1" s="35"/>
      <c r="H1" s="35"/>
      <c r="I1" s="35"/>
      <c r="J1" s="35"/>
      <c r="K1" s="35"/>
      <c r="L1" s="35"/>
    </row>
    <row r="2" spans="1:12" ht="39.75" customHeight="1">
      <c r="A2" s="5" t="s">
        <v>0</v>
      </c>
      <c r="B2" s="5" t="s">
        <v>1</v>
      </c>
      <c r="C2" s="5" t="s">
        <v>2</v>
      </c>
      <c r="D2" s="5" t="s">
        <v>3</v>
      </c>
      <c r="E2" s="5" t="s">
        <v>21</v>
      </c>
      <c r="F2" s="5" t="s">
        <v>22</v>
      </c>
      <c r="G2" s="5" t="s">
        <v>23</v>
      </c>
      <c r="H2" s="9" t="s">
        <v>5</v>
      </c>
      <c r="I2" s="5" t="s">
        <v>24</v>
      </c>
      <c r="J2" s="5" t="s">
        <v>25</v>
      </c>
      <c r="K2" s="5" t="s">
        <v>26</v>
      </c>
      <c r="L2" s="5" t="s">
        <v>27</v>
      </c>
    </row>
    <row r="3" spans="1:12" ht="31.5" customHeight="1">
      <c r="A3" s="8" t="s">
        <v>73</v>
      </c>
      <c r="B3" s="8" t="s">
        <v>74</v>
      </c>
      <c r="C3" s="8" t="s">
        <v>20</v>
      </c>
      <c r="D3" s="8" t="s">
        <v>68</v>
      </c>
      <c r="E3" s="8">
        <v>105</v>
      </c>
      <c r="F3" s="19">
        <f t="shared" ref="F3:F12" si="0">E3/1.5</f>
        <v>70</v>
      </c>
      <c r="G3" s="8">
        <f t="shared" ref="G3:G12" si="1">E3/1.5*0.3</f>
        <v>21</v>
      </c>
      <c r="H3" s="8">
        <v>73</v>
      </c>
      <c r="I3" s="8">
        <f t="shared" ref="I3:I11" si="2">H3*0.4</f>
        <v>29.200000000000003</v>
      </c>
      <c r="J3" s="8">
        <f t="shared" ref="J3:J11" si="3">G3+I3</f>
        <v>50.2</v>
      </c>
      <c r="K3" s="8">
        <v>1</v>
      </c>
      <c r="L3" s="32" t="s">
        <v>142</v>
      </c>
    </row>
    <row r="4" spans="1:12" ht="31.5" customHeight="1">
      <c r="A4" s="8" t="s">
        <v>69</v>
      </c>
      <c r="B4" s="8" t="s">
        <v>70</v>
      </c>
      <c r="C4" s="8" t="s">
        <v>20</v>
      </c>
      <c r="D4" s="8" t="s">
        <v>68</v>
      </c>
      <c r="E4" s="8">
        <v>107.5</v>
      </c>
      <c r="F4" s="19">
        <f t="shared" si="0"/>
        <v>71.666666666666671</v>
      </c>
      <c r="G4" s="8">
        <f t="shared" si="1"/>
        <v>21.5</v>
      </c>
      <c r="H4" s="8">
        <v>69</v>
      </c>
      <c r="I4" s="8">
        <f t="shared" si="2"/>
        <v>27.6</v>
      </c>
      <c r="J4" s="8">
        <f t="shared" si="3"/>
        <v>49.1</v>
      </c>
      <c r="K4" s="8">
        <v>2</v>
      </c>
      <c r="L4" s="32" t="s">
        <v>142</v>
      </c>
    </row>
    <row r="5" spans="1:12" ht="31.5" customHeight="1">
      <c r="A5" s="8" t="s">
        <v>83</v>
      </c>
      <c r="B5" s="8" t="s">
        <v>84</v>
      </c>
      <c r="C5" s="8" t="s">
        <v>20</v>
      </c>
      <c r="D5" s="8" t="s">
        <v>68</v>
      </c>
      <c r="E5" s="8">
        <v>94</v>
      </c>
      <c r="F5" s="19">
        <f t="shared" si="0"/>
        <v>62.666666666666664</v>
      </c>
      <c r="G5" s="8">
        <f t="shared" si="1"/>
        <v>18.799999999999997</v>
      </c>
      <c r="H5" s="8">
        <v>67</v>
      </c>
      <c r="I5" s="8">
        <f t="shared" si="2"/>
        <v>26.8</v>
      </c>
      <c r="J5" s="8">
        <f t="shared" si="3"/>
        <v>45.599999999999994</v>
      </c>
      <c r="K5" s="8">
        <v>3</v>
      </c>
      <c r="L5" s="32" t="s">
        <v>142</v>
      </c>
    </row>
    <row r="6" spans="1:12" ht="31.5" customHeight="1">
      <c r="A6" s="8" t="s">
        <v>75</v>
      </c>
      <c r="B6" s="8" t="s">
        <v>76</v>
      </c>
      <c r="C6" s="8" t="s">
        <v>20</v>
      </c>
      <c r="D6" s="8" t="s">
        <v>68</v>
      </c>
      <c r="E6" s="8">
        <v>99.5</v>
      </c>
      <c r="F6" s="19">
        <f t="shared" si="0"/>
        <v>66.333333333333329</v>
      </c>
      <c r="G6" s="8">
        <f t="shared" si="1"/>
        <v>19.899999999999999</v>
      </c>
      <c r="H6" s="8">
        <v>62</v>
      </c>
      <c r="I6" s="8">
        <f t="shared" si="2"/>
        <v>24.8</v>
      </c>
      <c r="J6" s="8">
        <f t="shared" si="3"/>
        <v>44.7</v>
      </c>
      <c r="K6" s="8">
        <v>4</v>
      </c>
      <c r="L6" s="8"/>
    </row>
    <row r="7" spans="1:12" ht="31.5" customHeight="1">
      <c r="A7" s="8" t="s">
        <v>79</v>
      </c>
      <c r="B7" s="8" t="s">
        <v>80</v>
      </c>
      <c r="C7" s="8" t="s">
        <v>20</v>
      </c>
      <c r="D7" s="8" t="s">
        <v>68</v>
      </c>
      <c r="E7" s="8">
        <v>96.5</v>
      </c>
      <c r="F7" s="19">
        <f>E7/1.5</f>
        <v>64.333333333333329</v>
      </c>
      <c r="G7" s="8">
        <f>E7/1.5*0.3</f>
        <v>19.299999999999997</v>
      </c>
      <c r="H7" s="8">
        <v>61</v>
      </c>
      <c r="I7" s="8">
        <f>H7*0.4</f>
        <v>24.400000000000002</v>
      </c>
      <c r="J7" s="8">
        <f>G7+I7</f>
        <v>43.7</v>
      </c>
      <c r="K7" s="8">
        <v>5</v>
      </c>
      <c r="L7" s="8"/>
    </row>
    <row r="8" spans="1:12" ht="31.5" customHeight="1">
      <c r="A8" s="8" t="s">
        <v>71</v>
      </c>
      <c r="B8" s="8" t="s">
        <v>72</v>
      </c>
      <c r="C8" s="8" t="s">
        <v>20</v>
      </c>
      <c r="D8" s="8" t="s">
        <v>68</v>
      </c>
      <c r="E8" s="8">
        <v>106</v>
      </c>
      <c r="F8" s="19">
        <f t="shared" si="0"/>
        <v>70.666666666666671</v>
      </c>
      <c r="G8" s="8">
        <f t="shared" si="1"/>
        <v>21.2</v>
      </c>
      <c r="H8" s="8">
        <v>58</v>
      </c>
      <c r="I8" s="8"/>
      <c r="J8" s="8"/>
      <c r="K8" s="8"/>
      <c r="L8" s="37" t="s">
        <v>158</v>
      </c>
    </row>
    <row r="9" spans="1:12" ht="31.5" customHeight="1">
      <c r="A9" s="8" t="s">
        <v>66</v>
      </c>
      <c r="B9" s="8" t="s">
        <v>67</v>
      </c>
      <c r="C9" s="8" t="s">
        <v>20</v>
      </c>
      <c r="D9" s="8" t="s">
        <v>68</v>
      </c>
      <c r="E9" s="8">
        <v>111.5</v>
      </c>
      <c r="F9" s="19">
        <f t="shared" si="0"/>
        <v>74.333333333333329</v>
      </c>
      <c r="G9" s="8">
        <f t="shared" si="1"/>
        <v>22.299999999999997</v>
      </c>
      <c r="H9" s="8">
        <v>55</v>
      </c>
      <c r="I9" s="8"/>
      <c r="J9" s="8"/>
      <c r="K9" s="8"/>
      <c r="L9" s="37" t="s">
        <v>158</v>
      </c>
    </row>
    <row r="10" spans="1:12" ht="31.5" customHeight="1">
      <c r="A10" s="8" t="s">
        <v>81</v>
      </c>
      <c r="B10" s="8" t="s">
        <v>82</v>
      </c>
      <c r="C10" s="8" t="s">
        <v>20</v>
      </c>
      <c r="D10" s="8" t="s">
        <v>68</v>
      </c>
      <c r="E10" s="8">
        <v>94.5</v>
      </c>
      <c r="F10" s="19">
        <f t="shared" si="0"/>
        <v>63</v>
      </c>
      <c r="G10" s="8">
        <f t="shared" si="1"/>
        <v>18.899999999999999</v>
      </c>
      <c r="H10" s="8">
        <v>53</v>
      </c>
      <c r="I10" s="8"/>
      <c r="J10" s="8"/>
      <c r="K10" s="8"/>
      <c r="L10" s="37" t="s">
        <v>158</v>
      </c>
    </row>
    <row r="11" spans="1:12" ht="31.5" customHeight="1">
      <c r="A11" s="8" t="s">
        <v>77</v>
      </c>
      <c r="B11" s="8" t="s">
        <v>78</v>
      </c>
      <c r="C11" s="8" t="s">
        <v>20</v>
      </c>
      <c r="D11" s="8" t="s">
        <v>68</v>
      </c>
      <c r="E11" s="8">
        <v>97.5</v>
      </c>
      <c r="F11" s="19">
        <f t="shared" si="0"/>
        <v>65</v>
      </c>
      <c r="G11" s="8">
        <f t="shared" si="1"/>
        <v>19.5</v>
      </c>
      <c r="H11" s="8">
        <v>50</v>
      </c>
      <c r="I11" s="8"/>
      <c r="J11" s="8"/>
      <c r="K11" s="8"/>
      <c r="L11" s="37" t="s">
        <v>158</v>
      </c>
    </row>
    <row r="12" spans="1:12" ht="31.5" customHeight="1">
      <c r="A12" s="8" t="s">
        <v>85</v>
      </c>
      <c r="B12" s="8" t="s">
        <v>86</v>
      </c>
      <c r="C12" s="8" t="s">
        <v>20</v>
      </c>
      <c r="D12" s="8" t="s">
        <v>68</v>
      </c>
      <c r="E12" s="8">
        <v>93.5</v>
      </c>
      <c r="F12" s="19">
        <f t="shared" si="0"/>
        <v>62.333333333333336</v>
      </c>
      <c r="G12" s="8">
        <f t="shared" si="1"/>
        <v>18.7</v>
      </c>
      <c r="H12" s="32"/>
      <c r="I12" s="8"/>
      <c r="J12" s="8"/>
      <c r="K12" s="8"/>
      <c r="L12" s="32" t="s">
        <v>144</v>
      </c>
    </row>
  </sheetData>
  <sortState ref="A2:L11">
    <sortCondition descending="1" ref="J2"/>
  </sortState>
  <mergeCells count="1">
    <mergeCell ref="A1:L1"/>
  </mergeCells>
  <phoneticPr fontId="7" type="noConversion"/>
  <printOptions horizontalCentered="1"/>
  <pageMargins left="0.51181102362204722" right="0.5118110236220472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workbookViewId="0">
      <selection activeCell="E19" sqref="E19"/>
    </sheetView>
  </sheetViews>
  <sheetFormatPr defaultColWidth="9" defaultRowHeight="13.5"/>
  <cols>
    <col min="1" max="1" width="7.125" bestFit="1" customWidth="1"/>
    <col min="2" max="2" width="12.75" bestFit="1" customWidth="1"/>
    <col min="3" max="3" width="27.875" customWidth="1"/>
    <col min="4" max="4" width="15.125" customWidth="1"/>
    <col min="5" max="5" width="7.75" customWidth="1"/>
    <col min="8" max="8" width="10" customWidth="1"/>
    <col min="9" max="9" width="9.125" customWidth="1"/>
    <col min="10" max="10" width="10.875" customWidth="1"/>
    <col min="12" max="12" width="16.625" customWidth="1"/>
  </cols>
  <sheetData>
    <row r="1" spans="1:12" ht="41.25" customHeight="1">
      <c r="A1" s="34" t="s">
        <v>147</v>
      </c>
      <c r="B1" s="35"/>
      <c r="C1" s="35"/>
      <c r="D1" s="35"/>
      <c r="E1" s="35"/>
      <c r="F1" s="35"/>
      <c r="G1" s="35"/>
      <c r="H1" s="35"/>
      <c r="I1" s="35"/>
      <c r="J1" s="35"/>
      <c r="K1" s="35"/>
      <c r="L1" s="35"/>
    </row>
    <row r="2" spans="1:12" ht="40.5">
      <c r="A2" s="5" t="s">
        <v>0</v>
      </c>
      <c r="B2" s="5" t="s">
        <v>1</v>
      </c>
      <c r="C2" s="5" t="s">
        <v>2</v>
      </c>
      <c r="D2" s="5" t="s">
        <v>3</v>
      </c>
      <c r="E2" s="5" t="s">
        <v>21</v>
      </c>
      <c r="F2" s="5" t="s">
        <v>22</v>
      </c>
      <c r="G2" s="5" t="s">
        <v>23</v>
      </c>
      <c r="H2" s="9" t="s">
        <v>5</v>
      </c>
      <c r="I2" s="5" t="s">
        <v>24</v>
      </c>
      <c r="J2" s="5" t="s">
        <v>25</v>
      </c>
      <c r="K2" s="5" t="s">
        <v>26</v>
      </c>
      <c r="L2" s="5" t="s">
        <v>27</v>
      </c>
    </row>
    <row r="3" spans="1:12" ht="29.25" customHeight="1">
      <c r="A3" s="8" t="s">
        <v>90</v>
      </c>
      <c r="B3" s="8" t="s">
        <v>91</v>
      </c>
      <c r="C3" s="8" t="s">
        <v>20</v>
      </c>
      <c r="D3" s="8" t="s">
        <v>89</v>
      </c>
      <c r="E3" s="8">
        <v>100.5</v>
      </c>
      <c r="F3" s="19">
        <f t="shared" ref="F3:F12" si="0">E3/1.5</f>
        <v>67</v>
      </c>
      <c r="G3" s="8">
        <f t="shared" ref="G3:G12" si="1">E3/1.5*0.3</f>
        <v>20.099999999999998</v>
      </c>
      <c r="H3" s="8">
        <v>67</v>
      </c>
      <c r="I3" s="8">
        <f t="shared" ref="I3:I12" si="2">H3*0.4</f>
        <v>26.8</v>
      </c>
      <c r="J3" s="8">
        <f t="shared" ref="J3:J12" si="3">G3+I3</f>
        <v>46.9</v>
      </c>
      <c r="K3" s="8">
        <v>1</v>
      </c>
      <c r="L3" s="32" t="s">
        <v>142</v>
      </c>
    </row>
    <row r="4" spans="1:12" ht="29.25" customHeight="1">
      <c r="A4" s="8" t="s">
        <v>87</v>
      </c>
      <c r="B4" s="8" t="s">
        <v>88</v>
      </c>
      <c r="C4" s="8" t="s">
        <v>20</v>
      </c>
      <c r="D4" s="8" t="s">
        <v>89</v>
      </c>
      <c r="E4" s="8">
        <v>106</v>
      </c>
      <c r="F4" s="19">
        <f t="shared" si="0"/>
        <v>70.666666666666671</v>
      </c>
      <c r="G4" s="8">
        <f t="shared" si="1"/>
        <v>21.2</v>
      </c>
      <c r="H4" s="8">
        <v>61</v>
      </c>
      <c r="I4" s="8">
        <f t="shared" si="2"/>
        <v>24.400000000000002</v>
      </c>
      <c r="J4" s="8">
        <f t="shared" si="3"/>
        <v>45.6</v>
      </c>
      <c r="K4" s="8">
        <v>2</v>
      </c>
      <c r="L4" s="32" t="s">
        <v>142</v>
      </c>
    </row>
    <row r="5" spans="1:12" ht="29.25" customHeight="1">
      <c r="A5" s="8" t="s">
        <v>4</v>
      </c>
      <c r="B5" s="8" t="s">
        <v>94</v>
      </c>
      <c r="C5" s="8" t="s">
        <v>20</v>
      </c>
      <c r="D5" s="8" t="s">
        <v>89</v>
      </c>
      <c r="E5" s="8">
        <v>98.5</v>
      </c>
      <c r="F5" s="19">
        <f t="shared" si="0"/>
        <v>65.666666666666671</v>
      </c>
      <c r="G5" s="8">
        <f t="shared" si="1"/>
        <v>19.7</v>
      </c>
      <c r="H5" s="8">
        <v>64</v>
      </c>
      <c r="I5" s="8">
        <f t="shared" si="2"/>
        <v>25.6</v>
      </c>
      <c r="J5" s="8">
        <f t="shared" si="3"/>
        <v>45.3</v>
      </c>
      <c r="K5" s="8">
        <v>3</v>
      </c>
      <c r="L5" s="32" t="s">
        <v>142</v>
      </c>
    </row>
    <row r="6" spans="1:12" ht="29.25" customHeight="1">
      <c r="A6" s="8" t="s">
        <v>99</v>
      </c>
      <c r="B6" s="8" t="s">
        <v>100</v>
      </c>
      <c r="C6" s="8" t="s">
        <v>20</v>
      </c>
      <c r="D6" s="8" t="s">
        <v>89</v>
      </c>
      <c r="E6" s="8">
        <v>95</v>
      </c>
      <c r="F6" s="19">
        <f t="shared" si="0"/>
        <v>63.333333333333336</v>
      </c>
      <c r="G6" s="8">
        <f t="shared" si="1"/>
        <v>19</v>
      </c>
      <c r="H6" s="8">
        <v>61</v>
      </c>
      <c r="I6" s="8">
        <f t="shared" si="2"/>
        <v>24.400000000000002</v>
      </c>
      <c r="J6" s="8">
        <f t="shared" si="3"/>
        <v>43.400000000000006</v>
      </c>
      <c r="K6" s="8">
        <v>4</v>
      </c>
      <c r="L6" s="8"/>
    </row>
    <row r="7" spans="1:12" ht="29.25" customHeight="1">
      <c r="A7" s="8" t="s">
        <v>104</v>
      </c>
      <c r="B7" s="8">
        <v>20101954323</v>
      </c>
      <c r="C7" s="8" t="s">
        <v>20</v>
      </c>
      <c r="D7" s="8" t="s">
        <v>89</v>
      </c>
      <c r="E7" s="8">
        <v>90.5</v>
      </c>
      <c r="F7" s="19">
        <f t="shared" si="0"/>
        <v>60.333333333333336</v>
      </c>
      <c r="G7" s="8">
        <f t="shared" si="1"/>
        <v>18.100000000000001</v>
      </c>
      <c r="H7" s="8">
        <v>62</v>
      </c>
      <c r="I7" s="8">
        <f t="shared" si="2"/>
        <v>24.8</v>
      </c>
      <c r="J7" s="8">
        <f t="shared" si="3"/>
        <v>42.900000000000006</v>
      </c>
      <c r="K7" s="8">
        <v>5</v>
      </c>
      <c r="L7" s="8"/>
    </row>
    <row r="8" spans="1:12" ht="29.25" customHeight="1">
      <c r="A8" s="8" t="s">
        <v>101</v>
      </c>
      <c r="B8" s="8" t="s">
        <v>102</v>
      </c>
      <c r="C8" s="8" t="s">
        <v>20</v>
      </c>
      <c r="D8" s="8" t="s">
        <v>89</v>
      </c>
      <c r="E8" s="8">
        <v>92.5</v>
      </c>
      <c r="F8" s="19">
        <f t="shared" si="0"/>
        <v>61.666666666666664</v>
      </c>
      <c r="G8" s="8">
        <f t="shared" si="1"/>
        <v>18.5</v>
      </c>
      <c r="H8" s="8">
        <v>60</v>
      </c>
      <c r="I8" s="8">
        <f t="shared" si="2"/>
        <v>24</v>
      </c>
      <c r="J8" s="8">
        <f t="shared" si="3"/>
        <v>42.5</v>
      </c>
      <c r="K8" s="8">
        <v>6</v>
      </c>
      <c r="L8" s="8"/>
    </row>
    <row r="9" spans="1:12" ht="29.25" customHeight="1">
      <c r="A9" s="8" t="s">
        <v>97</v>
      </c>
      <c r="B9" s="8" t="s">
        <v>98</v>
      </c>
      <c r="C9" s="8" t="s">
        <v>20</v>
      </c>
      <c r="D9" s="8" t="s">
        <v>89</v>
      </c>
      <c r="E9" s="8">
        <v>97</v>
      </c>
      <c r="F9" s="19">
        <f t="shared" si="0"/>
        <v>64.666666666666671</v>
      </c>
      <c r="G9" s="8">
        <f t="shared" si="1"/>
        <v>19.400000000000002</v>
      </c>
      <c r="H9" s="8">
        <v>57</v>
      </c>
      <c r="I9" s="8"/>
      <c r="J9" s="8"/>
      <c r="K9" s="8"/>
      <c r="L9" s="37" t="s">
        <v>158</v>
      </c>
    </row>
    <row r="10" spans="1:12" ht="29.25" customHeight="1">
      <c r="A10" s="8" t="s">
        <v>103</v>
      </c>
      <c r="B10" s="8">
        <v>20101951509</v>
      </c>
      <c r="C10" s="8" t="s">
        <v>20</v>
      </c>
      <c r="D10" s="8" t="s">
        <v>89</v>
      </c>
      <c r="E10" s="8">
        <v>92</v>
      </c>
      <c r="F10" s="19">
        <f t="shared" si="0"/>
        <v>61.333333333333336</v>
      </c>
      <c r="G10" s="8">
        <f t="shared" si="1"/>
        <v>18.399999999999999</v>
      </c>
      <c r="H10" s="8">
        <v>56</v>
      </c>
      <c r="I10" s="8"/>
      <c r="J10" s="8"/>
      <c r="K10" s="8"/>
      <c r="L10" s="37" t="s">
        <v>158</v>
      </c>
    </row>
    <row r="11" spans="1:12" ht="29.25" customHeight="1">
      <c r="A11" s="8" t="s">
        <v>92</v>
      </c>
      <c r="B11" s="8" t="s">
        <v>93</v>
      </c>
      <c r="C11" s="8" t="s">
        <v>20</v>
      </c>
      <c r="D11" s="8" t="s">
        <v>89</v>
      </c>
      <c r="E11" s="8">
        <v>99.5</v>
      </c>
      <c r="F11" s="19">
        <f t="shared" si="0"/>
        <v>66.333333333333329</v>
      </c>
      <c r="G11" s="8">
        <f t="shared" si="1"/>
        <v>19.899999999999999</v>
      </c>
      <c r="H11" s="8">
        <v>50</v>
      </c>
      <c r="I11" s="8"/>
      <c r="J11" s="8"/>
      <c r="K11" s="8"/>
      <c r="L11" s="37" t="s">
        <v>158</v>
      </c>
    </row>
    <row r="12" spans="1:12" ht="29.25" customHeight="1">
      <c r="A12" s="8" t="s">
        <v>95</v>
      </c>
      <c r="B12" s="8" t="s">
        <v>96</v>
      </c>
      <c r="C12" s="8" t="s">
        <v>20</v>
      </c>
      <c r="D12" s="8" t="s">
        <v>89</v>
      </c>
      <c r="E12" s="8">
        <v>98</v>
      </c>
      <c r="F12" s="19">
        <f t="shared" si="0"/>
        <v>65.333333333333329</v>
      </c>
      <c r="G12" s="8">
        <f t="shared" si="1"/>
        <v>19.599999999999998</v>
      </c>
      <c r="H12" s="8">
        <v>49</v>
      </c>
      <c r="I12" s="8"/>
      <c r="J12" s="8"/>
      <c r="K12" s="8"/>
      <c r="L12" s="37" t="s">
        <v>158</v>
      </c>
    </row>
  </sheetData>
  <sortState ref="A2:L11">
    <sortCondition descending="1" ref="J2"/>
  </sortState>
  <mergeCells count="1">
    <mergeCell ref="A1:L1"/>
  </mergeCells>
  <phoneticPr fontId="7" type="noConversion"/>
  <printOptions horizontalCentered="1"/>
  <pageMargins left="0.51181102362204722" right="0.5118110236220472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workbookViewId="0">
      <selection activeCell="I7" sqref="I7"/>
    </sheetView>
  </sheetViews>
  <sheetFormatPr defaultColWidth="9" defaultRowHeight="13.5"/>
  <cols>
    <col min="1" max="1" width="7.125" bestFit="1" customWidth="1"/>
    <col min="2" max="2" width="12.75" bestFit="1" customWidth="1"/>
    <col min="3" max="3" width="29.125" bestFit="1" customWidth="1"/>
    <col min="4" max="4" width="16.375" bestFit="1" customWidth="1"/>
    <col min="8" max="8" width="9.375" customWidth="1"/>
    <col min="9" max="10" width="9.25" customWidth="1"/>
    <col min="12" max="12" width="16" customWidth="1"/>
  </cols>
  <sheetData>
    <row r="1" spans="1:12" ht="45.75" customHeight="1">
      <c r="A1" s="34" t="s">
        <v>148</v>
      </c>
      <c r="B1" s="35"/>
      <c r="C1" s="35"/>
      <c r="D1" s="35"/>
      <c r="E1" s="35"/>
      <c r="F1" s="35"/>
      <c r="G1" s="35"/>
      <c r="H1" s="35"/>
      <c r="I1" s="35"/>
      <c r="J1" s="35"/>
      <c r="K1" s="35"/>
      <c r="L1" s="35"/>
    </row>
    <row r="2" spans="1:12" ht="40.5">
      <c r="A2" s="5" t="s">
        <v>0</v>
      </c>
      <c r="B2" s="5" t="s">
        <v>1</v>
      </c>
      <c r="C2" s="5" t="s">
        <v>2</v>
      </c>
      <c r="D2" s="5" t="s">
        <v>3</v>
      </c>
      <c r="E2" s="5" t="s">
        <v>21</v>
      </c>
      <c r="F2" s="5" t="s">
        <v>22</v>
      </c>
      <c r="G2" s="5" t="s">
        <v>23</v>
      </c>
      <c r="H2" s="9" t="s">
        <v>5</v>
      </c>
      <c r="I2" s="5" t="s">
        <v>24</v>
      </c>
      <c r="J2" s="5" t="s">
        <v>25</v>
      </c>
      <c r="K2" s="5" t="s">
        <v>26</v>
      </c>
      <c r="L2" s="5" t="s">
        <v>27</v>
      </c>
    </row>
    <row r="3" spans="1:12" ht="30" customHeight="1">
      <c r="A3" s="8" t="s">
        <v>118</v>
      </c>
      <c r="B3" s="8" t="s">
        <v>119</v>
      </c>
      <c r="C3" s="32" t="s">
        <v>20</v>
      </c>
      <c r="D3" s="32" t="s">
        <v>107</v>
      </c>
      <c r="E3" s="8">
        <v>71.5</v>
      </c>
      <c r="F3" s="19">
        <f t="shared" ref="F3:F11" si="0">E3/1.5</f>
        <v>47.666666666666664</v>
      </c>
      <c r="G3" s="8">
        <f t="shared" ref="G3:G11" si="1">E3/1.5*0.3</f>
        <v>14.299999999999999</v>
      </c>
      <c r="H3" s="8">
        <v>89</v>
      </c>
      <c r="I3" s="8">
        <f t="shared" ref="I3:I11" si="2">H3*0.4</f>
        <v>35.6</v>
      </c>
      <c r="J3" s="8">
        <f t="shared" ref="J3:J11" si="3">G3+I3</f>
        <v>49.9</v>
      </c>
      <c r="K3" s="8">
        <v>1</v>
      </c>
      <c r="L3" s="32" t="s">
        <v>142</v>
      </c>
    </row>
    <row r="4" spans="1:12" ht="30" customHeight="1">
      <c r="A4" s="8" t="s">
        <v>105</v>
      </c>
      <c r="B4" s="8" t="s">
        <v>106</v>
      </c>
      <c r="C4" s="32" t="s">
        <v>20</v>
      </c>
      <c r="D4" s="32" t="s">
        <v>107</v>
      </c>
      <c r="E4" s="8">
        <v>96</v>
      </c>
      <c r="F4" s="19">
        <f t="shared" si="0"/>
        <v>64</v>
      </c>
      <c r="G4" s="8">
        <f t="shared" si="1"/>
        <v>19.2</v>
      </c>
      <c r="H4" s="8">
        <v>65.5</v>
      </c>
      <c r="I4" s="8">
        <f t="shared" si="2"/>
        <v>26.200000000000003</v>
      </c>
      <c r="J4" s="8">
        <f t="shared" si="3"/>
        <v>45.400000000000006</v>
      </c>
      <c r="K4" s="8">
        <v>2</v>
      </c>
      <c r="L4" s="32" t="s">
        <v>142</v>
      </c>
    </row>
    <row r="5" spans="1:12" ht="30" customHeight="1">
      <c r="A5" s="8" t="s">
        <v>108</v>
      </c>
      <c r="B5" s="8" t="s">
        <v>109</v>
      </c>
      <c r="C5" s="32" t="s">
        <v>20</v>
      </c>
      <c r="D5" s="32" t="s">
        <v>107</v>
      </c>
      <c r="E5" s="8">
        <v>86.5</v>
      </c>
      <c r="F5" s="19">
        <f t="shared" si="0"/>
        <v>57.666666666666664</v>
      </c>
      <c r="G5" s="8">
        <f t="shared" si="1"/>
        <v>17.299999999999997</v>
      </c>
      <c r="H5" s="8">
        <v>60</v>
      </c>
      <c r="I5" s="8">
        <f t="shared" si="2"/>
        <v>24</v>
      </c>
      <c r="J5" s="8">
        <f t="shared" si="3"/>
        <v>41.3</v>
      </c>
      <c r="K5" s="8">
        <v>3</v>
      </c>
      <c r="L5" s="32" t="s">
        <v>142</v>
      </c>
    </row>
    <row r="6" spans="1:12" ht="30" customHeight="1">
      <c r="A6" s="8" t="s">
        <v>112</v>
      </c>
      <c r="B6" s="8" t="s">
        <v>113</v>
      </c>
      <c r="C6" s="32" t="s">
        <v>20</v>
      </c>
      <c r="D6" s="32" t="s">
        <v>107</v>
      </c>
      <c r="E6" s="8">
        <v>82.5</v>
      </c>
      <c r="F6" s="19">
        <f t="shared" si="0"/>
        <v>55</v>
      </c>
      <c r="G6" s="8">
        <f t="shared" si="1"/>
        <v>16.5</v>
      </c>
      <c r="H6" s="8">
        <v>62</v>
      </c>
      <c r="I6" s="8">
        <f t="shared" si="2"/>
        <v>24.8</v>
      </c>
      <c r="J6" s="8">
        <f t="shared" si="3"/>
        <v>41.3</v>
      </c>
      <c r="K6" s="8">
        <v>3</v>
      </c>
      <c r="L6" s="32" t="s">
        <v>146</v>
      </c>
    </row>
    <row r="7" spans="1:12" ht="30" customHeight="1">
      <c r="A7" s="8" t="s">
        <v>110</v>
      </c>
      <c r="B7" s="8" t="s">
        <v>111</v>
      </c>
      <c r="C7" s="32" t="s">
        <v>20</v>
      </c>
      <c r="D7" s="32" t="s">
        <v>107</v>
      </c>
      <c r="E7" s="8">
        <v>83.5</v>
      </c>
      <c r="F7" s="19">
        <f t="shared" si="0"/>
        <v>55.666666666666664</v>
      </c>
      <c r="G7" s="8">
        <f t="shared" si="1"/>
        <v>16.7</v>
      </c>
      <c r="H7" s="8">
        <v>58.5</v>
      </c>
      <c r="I7" s="8"/>
      <c r="J7" s="8"/>
      <c r="K7" s="8"/>
      <c r="L7" s="37" t="s">
        <v>158</v>
      </c>
    </row>
    <row r="8" spans="1:12" ht="30" customHeight="1">
      <c r="A8" s="8" t="s">
        <v>116</v>
      </c>
      <c r="B8" s="8" t="s">
        <v>117</v>
      </c>
      <c r="C8" s="32" t="s">
        <v>20</v>
      </c>
      <c r="D8" s="32" t="s">
        <v>107</v>
      </c>
      <c r="E8" s="8">
        <v>81.5</v>
      </c>
      <c r="F8" s="19">
        <f t="shared" si="0"/>
        <v>54.333333333333336</v>
      </c>
      <c r="G8" s="8">
        <f t="shared" si="1"/>
        <v>16.3</v>
      </c>
      <c r="H8" s="8">
        <v>55.5</v>
      </c>
      <c r="I8" s="8"/>
      <c r="J8" s="8"/>
      <c r="K8" s="8"/>
      <c r="L8" s="37" t="s">
        <v>158</v>
      </c>
    </row>
    <row r="9" spans="1:12" ht="30" customHeight="1">
      <c r="A9" s="8" t="s">
        <v>114</v>
      </c>
      <c r="B9" s="8" t="s">
        <v>115</v>
      </c>
      <c r="C9" s="32" t="s">
        <v>20</v>
      </c>
      <c r="D9" s="32" t="s">
        <v>107</v>
      </c>
      <c r="E9" s="8">
        <v>82</v>
      </c>
      <c r="F9" s="19">
        <f t="shared" si="0"/>
        <v>54.666666666666664</v>
      </c>
      <c r="G9" s="8">
        <f t="shared" si="1"/>
        <v>16.399999999999999</v>
      </c>
      <c r="H9" s="8">
        <v>50</v>
      </c>
      <c r="I9" s="8"/>
      <c r="J9" s="8"/>
      <c r="K9" s="8"/>
      <c r="L9" s="37" t="s">
        <v>158</v>
      </c>
    </row>
    <row r="10" spans="1:12" ht="30" customHeight="1">
      <c r="A10" s="8" t="s">
        <v>120</v>
      </c>
      <c r="B10" s="8">
        <v>20101953717</v>
      </c>
      <c r="C10" s="32" t="s">
        <v>156</v>
      </c>
      <c r="D10" s="32" t="s">
        <v>157</v>
      </c>
      <c r="E10" s="8">
        <v>66.5</v>
      </c>
      <c r="F10" s="19">
        <f t="shared" si="0"/>
        <v>44.333333333333336</v>
      </c>
      <c r="G10" s="8">
        <f t="shared" si="1"/>
        <v>13.3</v>
      </c>
      <c r="H10" s="8">
        <v>57.5</v>
      </c>
      <c r="I10" s="8"/>
      <c r="J10" s="8"/>
      <c r="K10" s="8"/>
      <c r="L10" s="37" t="s">
        <v>158</v>
      </c>
    </row>
    <row r="11" spans="1:12" ht="30" customHeight="1">
      <c r="A11" s="8" t="s">
        <v>121</v>
      </c>
      <c r="B11" s="8">
        <v>20101942313</v>
      </c>
      <c r="C11" s="32" t="s">
        <v>156</v>
      </c>
      <c r="D11" s="32" t="s">
        <v>157</v>
      </c>
      <c r="E11" s="8">
        <v>66</v>
      </c>
      <c r="F11" s="19">
        <f t="shared" si="0"/>
        <v>44</v>
      </c>
      <c r="G11" s="8">
        <f t="shared" si="1"/>
        <v>13.2</v>
      </c>
      <c r="H11" s="8">
        <v>54</v>
      </c>
      <c r="I11" s="8"/>
      <c r="J11" s="8"/>
      <c r="K11" s="8"/>
      <c r="L11" s="37" t="s">
        <v>158</v>
      </c>
    </row>
  </sheetData>
  <sortState ref="A2:L10">
    <sortCondition descending="1" ref="J2"/>
  </sortState>
  <mergeCells count="1">
    <mergeCell ref="A1:L1"/>
  </mergeCells>
  <phoneticPr fontId="7" type="noConversion"/>
  <printOptions horizontalCentered="1"/>
  <pageMargins left="0.51181102362204722" right="0.5118110236220472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workbookViewId="0">
      <selection activeCell="I8" sqref="I8"/>
    </sheetView>
  </sheetViews>
  <sheetFormatPr defaultRowHeight="13.5"/>
  <cols>
    <col min="1" max="1" width="7.125" bestFit="1" customWidth="1"/>
    <col min="2" max="2" width="12.5" customWidth="1"/>
    <col min="3" max="3" width="29.125" bestFit="1" customWidth="1"/>
    <col min="4" max="4" width="13.125" bestFit="1" customWidth="1"/>
    <col min="12" max="12" width="16.125" customWidth="1"/>
  </cols>
  <sheetData>
    <row r="1" spans="1:12" ht="43.5" customHeight="1">
      <c r="A1" s="34" t="s">
        <v>150</v>
      </c>
      <c r="B1" s="35"/>
      <c r="C1" s="35"/>
      <c r="D1" s="35"/>
      <c r="E1" s="35"/>
      <c r="F1" s="35"/>
      <c r="G1" s="35"/>
      <c r="H1" s="35"/>
      <c r="I1" s="35"/>
      <c r="J1" s="35"/>
      <c r="K1" s="35"/>
      <c r="L1" s="35"/>
    </row>
    <row r="2" spans="1:12" ht="40.5">
      <c r="A2" s="5" t="s">
        <v>0</v>
      </c>
      <c r="B2" s="5" t="s">
        <v>1</v>
      </c>
      <c r="C2" s="5" t="s">
        <v>2</v>
      </c>
      <c r="D2" s="5" t="s">
        <v>3</v>
      </c>
      <c r="E2" s="5" t="s">
        <v>21</v>
      </c>
      <c r="F2" s="5" t="s">
        <v>22</v>
      </c>
      <c r="G2" s="5" t="s">
        <v>23</v>
      </c>
      <c r="H2" s="9" t="s">
        <v>5</v>
      </c>
      <c r="I2" s="5" t="s">
        <v>24</v>
      </c>
      <c r="J2" s="5" t="s">
        <v>25</v>
      </c>
      <c r="K2" s="5" t="s">
        <v>26</v>
      </c>
      <c r="L2" s="5" t="s">
        <v>27</v>
      </c>
    </row>
    <row r="3" spans="1:12" ht="31.5" customHeight="1">
      <c r="A3" s="8" t="s">
        <v>122</v>
      </c>
      <c r="B3" s="8" t="s">
        <v>123</v>
      </c>
      <c r="C3" s="32" t="s">
        <v>20</v>
      </c>
      <c r="D3" s="32" t="s">
        <v>124</v>
      </c>
      <c r="E3" s="8">
        <v>110</v>
      </c>
      <c r="F3" s="19">
        <f t="shared" ref="F3:F12" si="0">E3/1.5</f>
        <v>73.333333333333329</v>
      </c>
      <c r="G3" s="8">
        <f t="shared" ref="G3:G12" si="1">E3/1.5*0.3</f>
        <v>21.999999999999996</v>
      </c>
      <c r="H3" s="8">
        <v>67</v>
      </c>
      <c r="I3" s="8">
        <f t="shared" ref="I3:I12" si="2">H3*0.4</f>
        <v>26.8</v>
      </c>
      <c r="J3" s="8">
        <f t="shared" ref="J3:J12" si="3">G3+I3</f>
        <v>48.8</v>
      </c>
      <c r="K3" s="8">
        <v>1</v>
      </c>
      <c r="L3" s="32" t="s">
        <v>149</v>
      </c>
    </row>
    <row r="4" spans="1:12" ht="31.5" customHeight="1">
      <c r="A4" s="8" t="s">
        <v>129</v>
      </c>
      <c r="B4" s="8" t="s">
        <v>130</v>
      </c>
      <c r="C4" s="32" t="s">
        <v>20</v>
      </c>
      <c r="D4" s="32" t="s">
        <v>124</v>
      </c>
      <c r="E4" s="8">
        <v>91</v>
      </c>
      <c r="F4" s="19">
        <f t="shared" si="0"/>
        <v>60.666666666666664</v>
      </c>
      <c r="G4" s="8">
        <f t="shared" si="1"/>
        <v>18.2</v>
      </c>
      <c r="H4" s="8">
        <v>75</v>
      </c>
      <c r="I4" s="8">
        <f t="shared" si="2"/>
        <v>30</v>
      </c>
      <c r="J4" s="8">
        <f t="shared" si="3"/>
        <v>48.2</v>
      </c>
      <c r="K4" s="8">
        <v>2</v>
      </c>
      <c r="L4" s="32" t="s">
        <v>149</v>
      </c>
    </row>
    <row r="5" spans="1:12" ht="31.5" customHeight="1">
      <c r="A5" s="8" t="s">
        <v>131</v>
      </c>
      <c r="B5" s="8" t="s">
        <v>132</v>
      </c>
      <c r="C5" s="32" t="s">
        <v>20</v>
      </c>
      <c r="D5" s="32" t="s">
        <v>124</v>
      </c>
      <c r="E5" s="8">
        <v>90</v>
      </c>
      <c r="F5" s="19">
        <f t="shared" si="0"/>
        <v>60</v>
      </c>
      <c r="G5" s="8">
        <f t="shared" si="1"/>
        <v>18</v>
      </c>
      <c r="H5" s="8">
        <v>74</v>
      </c>
      <c r="I5" s="8">
        <f t="shared" si="2"/>
        <v>29.6</v>
      </c>
      <c r="J5" s="8">
        <f t="shared" si="3"/>
        <v>47.6</v>
      </c>
      <c r="K5" s="8">
        <v>3</v>
      </c>
      <c r="L5" s="32" t="s">
        <v>149</v>
      </c>
    </row>
    <row r="6" spans="1:12" ht="31.5" customHeight="1">
      <c r="A6" s="8" t="s">
        <v>125</v>
      </c>
      <c r="B6" s="8" t="s">
        <v>126</v>
      </c>
      <c r="C6" s="32" t="s">
        <v>20</v>
      </c>
      <c r="D6" s="32" t="s">
        <v>124</v>
      </c>
      <c r="E6" s="8">
        <v>107.5</v>
      </c>
      <c r="F6" s="19">
        <f t="shared" si="0"/>
        <v>71.666666666666671</v>
      </c>
      <c r="G6" s="8">
        <f t="shared" si="1"/>
        <v>21.5</v>
      </c>
      <c r="H6" s="8">
        <v>65</v>
      </c>
      <c r="I6" s="8">
        <f t="shared" si="2"/>
        <v>26</v>
      </c>
      <c r="J6" s="8">
        <f t="shared" si="3"/>
        <v>47.5</v>
      </c>
      <c r="K6" s="8">
        <v>4</v>
      </c>
      <c r="L6" s="8"/>
    </row>
    <row r="7" spans="1:12" ht="31.5" customHeight="1">
      <c r="A7" s="8" t="s">
        <v>134</v>
      </c>
      <c r="B7" s="8">
        <v>20101953901</v>
      </c>
      <c r="C7" s="32" t="s">
        <v>20</v>
      </c>
      <c r="D7" s="32" t="s">
        <v>151</v>
      </c>
      <c r="E7" s="8">
        <v>87.5</v>
      </c>
      <c r="F7" s="19">
        <f t="shared" si="0"/>
        <v>58.333333333333336</v>
      </c>
      <c r="G7" s="8">
        <f t="shared" si="1"/>
        <v>17.5</v>
      </c>
      <c r="H7" s="8">
        <v>74</v>
      </c>
      <c r="I7" s="8">
        <f t="shared" si="2"/>
        <v>29.6</v>
      </c>
      <c r="J7" s="8">
        <f t="shared" si="3"/>
        <v>47.1</v>
      </c>
      <c r="K7" s="8">
        <v>5</v>
      </c>
      <c r="L7" s="8"/>
    </row>
    <row r="8" spans="1:12" ht="31.5" customHeight="1">
      <c r="A8" s="8" t="s">
        <v>127</v>
      </c>
      <c r="B8" s="8" t="s">
        <v>128</v>
      </c>
      <c r="C8" s="32" t="s">
        <v>20</v>
      </c>
      <c r="D8" s="32" t="s">
        <v>124</v>
      </c>
      <c r="E8" s="8">
        <v>105.5</v>
      </c>
      <c r="F8" s="19">
        <f t="shared" si="0"/>
        <v>70.333333333333329</v>
      </c>
      <c r="G8" s="8">
        <f t="shared" si="1"/>
        <v>21.099999999999998</v>
      </c>
      <c r="H8" s="8">
        <v>56</v>
      </c>
      <c r="I8" s="8"/>
      <c r="J8" s="8"/>
      <c r="K8" s="8"/>
      <c r="L8" s="37" t="s">
        <v>158</v>
      </c>
    </row>
    <row r="9" spans="1:12" ht="31.5" customHeight="1">
      <c r="A9" s="8" t="s">
        <v>137</v>
      </c>
      <c r="B9" s="8">
        <v>20101940909</v>
      </c>
      <c r="C9" s="32" t="s">
        <v>152</v>
      </c>
      <c r="D9" s="32" t="s">
        <v>153</v>
      </c>
      <c r="E9" s="8">
        <v>86.5</v>
      </c>
      <c r="F9" s="19">
        <f t="shared" si="0"/>
        <v>57.666666666666664</v>
      </c>
      <c r="G9" s="8">
        <f t="shared" si="1"/>
        <v>17.299999999999997</v>
      </c>
      <c r="H9" s="8">
        <v>59</v>
      </c>
      <c r="I9" s="8"/>
      <c r="J9" s="8"/>
      <c r="K9" s="8"/>
      <c r="L9" s="37" t="s">
        <v>158</v>
      </c>
    </row>
    <row r="10" spans="1:12" ht="31.5" customHeight="1">
      <c r="A10" s="8" t="s">
        <v>136</v>
      </c>
      <c r="B10" s="8">
        <v>20101952513</v>
      </c>
      <c r="C10" s="32" t="s">
        <v>20</v>
      </c>
      <c r="D10" s="32" t="s">
        <v>151</v>
      </c>
      <c r="E10" s="8">
        <v>87</v>
      </c>
      <c r="F10" s="19">
        <f t="shared" si="0"/>
        <v>58</v>
      </c>
      <c r="G10" s="8">
        <f t="shared" si="1"/>
        <v>17.399999999999999</v>
      </c>
      <c r="H10" s="8">
        <v>55</v>
      </c>
      <c r="I10" s="8"/>
      <c r="J10" s="8"/>
      <c r="K10" s="8"/>
      <c r="L10" s="37" t="s">
        <v>158</v>
      </c>
    </row>
    <row r="11" spans="1:12" ht="31.5" customHeight="1">
      <c r="A11" s="8" t="s">
        <v>133</v>
      </c>
      <c r="B11" s="8">
        <v>20101796926</v>
      </c>
      <c r="C11" s="32" t="s">
        <v>20</v>
      </c>
      <c r="D11" s="32" t="s">
        <v>151</v>
      </c>
      <c r="E11" s="8">
        <v>88</v>
      </c>
      <c r="F11" s="19">
        <f t="shared" si="0"/>
        <v>58.666666666666664</v>
      </c>
      <c r="G11" s="8">
        <f t="shared" si="1"/>
        <v>17.599999999999998</v>
      </c>
      <c r="H11" s="8">
        <v>52</v>
      </c>
      <c r="I11" s="8"/>
      <c r="J11" s="8"/>
      <c r="K11" s="8"/>
      <c r="L11" s="37" t="s">
        <v>158</v>
      </c>
    </row>
    <row r="12" spans="1:12" ht="31.5" customHeight="1">
      <c r="A12" s="8" t="s">
        <v>135</v>
      </c>
      <c r="B12" s="8">
        <v>20101940225</v>
      </c>
      <c r="C12" s="32" t="s">
        <v>20</v>
      </c>
      <c r="D12" s="32" t="s">
        <v>151</v>
      </c>
      <c r="E12" s="8">
        <v>87</v>
      </c>
      <c r="F12" s="19">
        <f t="shared" si="0"/>
        <v>58</v>
      </c>
      <c r="G12" s="8">
        <f t="shared" si="1"/>
        <v>17.399999999999999</v>
      </c>
      <c r="H12" s="8">
        <v>48</v>
      </c>
      <c r="I12" s="8"/>
      <c r="J12" s="8"/>
      <c r="K12" s="8"/>
      <c r="L12" s="37" t="s">
        <v>158</v>
      </c>
    </row>
  </sheetData>
  <sortState ref="A2:L11">
    <sortCondition descending="1" ref="J2"/>
  </sortState>
  <mergeCells count="1">
    <mergeCell ref="A1:L1"/>
  </mergeCells>
  <phoneticPr fontId="3" type="noConversion"/>
  <printOptions horizontalCentered="1"/>
  <pageMargins left="0.51181102362204722" right="0.5118110236220472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02</vt:lpstr>
      <vt:lpstr>03</vt:lpstr>
      <vt:lpstr>04</vt:lpstr>
      <vt:lpstr>05</vt:lpstr>
      <vt:lpstr>06</vt:lpstr>
      <vt:lpstr>07</vt:lpstr>
      <vt:lpstr>08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ghf</dc:creator>
  <cp:lastModifiedBy>周青</cp:lastModifiedBy>
  <cp:lastPrinted>2020-11-20T08:34:20Z</cp:lastPrinted>
  <dcterms:created xsi:type="dcterms:W3CDTF">2019-12-12T01:47:00Z</dcterms:created>
  <dcterms:modified xsi:type="dcterms:W3CDTF">2020-11-25T01:31:45Z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2052-11.1.0.9209</vt:lpwstr>
  </property>
</Properties>
</file>