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3935" windowHeight="70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" i="1"/>
  <c r="I4"/>
  <c r="G5"/>
  <c r="G6"/>
  <c r="J6" s="1"/>
  <c r="G7"/>
  <c r="G8"/>
  <c r="J8" s="1"/>
  <c r="G9"/>
  <c r="G10"/>
  <c r="G11"/>
  <c r="G12"/>
  <c r="J12" s="1"/>
  <c r="G13"/>
  <c r="J13" s="1"/>
  <c r="G14"/>
  <c r="G15"/>
  <c r="G16"/>
  <c r="G17"/>
  <c r="G18"/>
  <c r="G19"/>
  <c r="G20"/>
  <c r="J20" s="1"/>
  <c r="G21"/>
  <c r="J21" s="1"/>
  <c r="G22"/>
  <c r="J22" s="1"/>
  <c r="G23"/>
  <c r="G4"/>
  <c r="G3"/>
  <c r="J4"/>
  <c r="J5"/>
  <c r="J9"/>
  <c r="J16"/>
  <c r="J14"/>
  <c r="J3"/>
  <c r="I7"/>
  <c r="I6"/>
  <c r="I5"/>
  <c r="I11"/>
  <c r="I8"/>
  <c r="I9"/>
  <c r="I12"/>
  <c r="I10"/>
  <c r="I19"/>
  <c r="I13"/>
  <c r="I16"/>
  <c r="I15"/>
  <c r="I17"/>
  <c r="I14"/>
  <c r="I21"/>
  <c r="I18"/>
  <c r="I22"/>
  <c r="I20"/>
  <c r="J7"/>
  <c r="J11"/>
  <c r="J10"/>
  <c r="J19"/>
  <c r="J15"/>
  <c r="J17"/>
  <c r="J18"/>
</calcChain>
</file>

<file path=xl/sharedStrings.xml><?xml version="1.0" encoding="utf-8"?>
<sst xmlns="http://schemas.openxmlformats.org/spreadsheetml/2006/main" count="98" uniqueCount="57">
  <si>
    <t>序号</t>
  </si>
  <si>
    <t>准考证号</t>
  </si>
  <si>
    <t>姓名</t>
  </si>
  <si>
    <t>性别</t>
  </si>
  <si>
    <t>报考单位</t>
  </si>
  <si>
    <t>202100001</t>
  </si>
  <si>
    <t>石豪</t>
  </si>
  <si>
    <t>男</t>
  </si>
  <si>
    <t>七星关区</t>
  </si>
  <si>
    <t>202100002</t>
  </si>
  <si>
    <t>吴道奎</t>
  </si>
  <si>
    <t>202100003</t>
  </si>
  <si>
    <t>赵麒云</t>
  </si>
  <si>
    <t>202100004</t>
  </si>
  <si>
    <t>尚国东</t>
  </si>
  <si>
    <t>202100005</t>
  </si>
  <si>
    <t>张波</t>
  </si>
  <si>
    <t>202100006</t>
  </si>
  <si>
    <t>史大圣</t>
  </si>
  <si>
    <t>202100007</t>
  </si>
  <si>
    <t>欧生吉</t>
  </si>
  <si>
    <t>202100009</t>
  </si>
  <si>
    <t>汪仕鼎</t>
  </si>
  <si>
    <t>202100010</t>
  </si>
  <si>
    <t>吴迅</t>
  </si>
  <si>
    <t>202100011</t>
  </si>
  <si>
    <t>龙磊</t>
  </si>
  <si>
    <t>202100012</t>
  </si>
  <si>
    <t>陈俊</t>
  </si>
  <si>
    <t>202100013</t>
  </si>
  <si>
    <t>杨鹏程</t>
  </si>
  <si>
    <t>202100014</t>
  </si>
  <si>
    <t>葛黔林</t>
  </si>
  <si>
    <t>202100015</t>
  </si>
  <si>
    <t>吴学猛</t>
  </si>
  <si>
    <t>202100016</t>
  </si>
  <si>
    <t>陈波</t>
  </si>
  <si>
    <t>202100017</t>
  </si>
  <si>
    <t>王杰</t>
  </si>
  <si>
    <t>202100018</t>
  </si>
  <si>
    <t>王江湖</t>
  </si>
  <si>
    <t>202100019</t>
  </si>
  <si>
    <t>张彪</t>
  </si>
  <si>
    <t>202100020</t>
  </si>
  <si>
    <t>成政</t>
  </si>
  <si>
    <t>202100021</t>
  </si>
  <si>
    <t>李德榕</t>
  </si>
  <si>
    <t>202100022</t>
  </si>
  <si>
    <t>周祥</t>
  </si>
  <si>
    <t>总成绩</t>
    <phoneticPr fontId="74" type="noConversion"/>
  </si>
  <si>
    <t>排名</t>
    <phoneticPr fontId="74" type="noConversion"/>
  </si>
  <si>
    <t>折算后的笔试成绩</t>
  </si>
  <si>
    <t>折算后的面试成绩</t>
    <phoneticPr fontId="74" type="noConversion"/>
  </si>
  <si>
    <t>毕节市七星关区2021年春季乡镇事业单位公开招聘应征入伍大学毕业生  面试成绩和总成绩</t>
    <phoneticPr fontId="74" type="noConversion"/>
  </si>
  <si>
    <t>笔试    成绩</t>
    <phoneticPr fontId="74" type="noConversion"/>
  </si>
  <si>
    <t>面试   成绩</t>
    <phoneticPr fontId="74" type="noConversion"/>
  </si>
  <si>
    <t>缺考</t>
    <phoneticPr fontId="74" type="noConversion"/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</si>
</sst>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_-* #,##0.00_-;\-* #,##0.00_-;_-* &quot;-&quot;??_-;_-@_-"/>
    <numFmt numFmtId="178" formatCode="yy\.mm\.dd"/>
    <numFmt numFmtId="179" formatCode="#,##0.0_);\(#,##0.0\)"/>
    <numFmt numFmtId="180" formatCode="&quot;$&quot;\ #,##0_-;[Red]&quot;$&quot;\ #,##0\-"/>
    <numFmt numFmtId="181" formatCode="&quot;$&quot;#,##0_);[Red]\(&quot;$&quot;#,##0\)"/>
    <numFmt numFmtId="182" formatCode="_-&quot;$&quot;\ * #,##0_-;_-&quot;$&quot;\ * #,##0\-;_-&quot;$&quot;\ * &quot;-&quot;_-;_-@_-"/>
    <numFmt numFmtId="183" formatCode="_-* #,##0&quot;$&quot;_-;\-* #,##0&quot;$&quot;_-;_-* &quot;-&quot;&quot;$&quot;_-;_-@_-"/>
    <numFmt numFmtId="184" formatCode="&quot;$&quot;\ #,##0.00_-;[Red]&quot;$&quot;\ #,##0.00\-"/>
    <numFmt numFmtId="185" formatCode="&quot;$&quot;#,##0.00_);[Red]\(&quot;$&quot;#,##0.00\)"/>
    <numFmt numFmtId="186" formatCode="#,##0;\-#,##0;&quot;-&quot;"/>
    <numFmt numFmtId="187" formatCode="_(&quot;$&quot;* #,##0.00_);_(&quot;$&quot;* \(#,##0.00\);_(&quot;$&quot;* &quot;-&quot;??_);_(@_)"/>
    <numFmt numFmtId="188" formatCode="#,##0;\(#,##0\)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_-* #,##0.00&quot;$&quot;_-;\-* #,##0.00&quot;$&quot;_-;_-* &quot;-&quot;??&quot;$&quot;_-;_-@_-"/>
    <numFmt numFmtId="193" formatCode="_(&quot;$&quot;* #,##0_);_(&quot;$&quot;* \(#,##0\);_(&quot;$&quot;* &quot;-&quot;_);_(@_)"/>
    <numFmt numFmtId="194" formatCode="_-* #,##0_$_-;\-* #,##0_$_-;_-* &quot;-&quot;_$_-;_-@_-"/>
    <numFmt numFmtId="195" formatCode="0.0"/>
    <numFmt numFmtId="196" formatCode="_-* #,##0.00_$_-;\-* #,##0.00_$_-;_-* &quot;-&quot;??_$_-;_-@_-"/>
    <numFmt numFmtId="197" formatCode="0.00_ "/>
  </numFmts>
  <fonts count="80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2"/>
      <color indexed="8"/>
      <name val="楷体_GB2312"/>
      <charset val="134"/>
    </font>
    <font>
      <sz val="10"/>
      <name val="Arial"/>
      <family val="2"/>
    </font>
    <font>
      <b/>
      <sz val="15"/>
      <color indexed="56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name val="Times New Roman"/>
      <family val="1"/>
    </font>
    <font>
      <sz val="12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52"/>
      <name val="楷体_GB2312"/>
      <charset val="134"/>
    </font>
    <font>
      <sz val="10.5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7"/>
      <name val="楷体_GB2312"/>
      <charset val="134"/>
    </font>
    <font>
      <sz val="11"/>
      <color indexed="52"/>
      <name val="宋体"/>
      <family val="3"/>
      <charset val="134"/>
    </font>
    <font>
      <sz val="12"/>
      <color indexed="20"/>
      <name val="楷体_GB2312"/>
      <charset val="134"/>
    </font>
    <font>
      <sz val="10.5"/>
      <color indexed="17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10"/>
      <name val="楷体_GB2312"/>
      <charset val="134"/>
    </font>
    <font>
      <sz val="12"/>
      <name val="Times New Roman"/>
      <family val="1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63"/>
      <name val="楷体_GB2312"/>
      <charset val="134"/>
    </font>
    <font>
      <sz val="10"/>
      <name val="MS Sans Serif"/>
      <family val="2"/>
    </font>
    <font>
      <sz val="12"/>
      <color indexed="62"/>
      <name val="楷体_GB2312"/>
      <charset val="134"/>
    </font>
    <font>
      <sz val="10"/>
      <name val="Geneva"/>
      <family val="2"/>
    </font>
    <font>
      <sz val="12"/>
      <color indexed="60"/>
      <name val="楷体_GB2312"/>
      <charset val="134"/>
    </font>
    <font>
      <sz val="12"/>
      <color indexed="9"/>
      <name val="楷体_GB2312"/>
      <charset val="134"/>
    </font>
    <font>
      <sz val="10"/>
      <name val="Helv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Helv"/>
      <family val="2"/>
    </font>
    <font>
      <sz val="11"/>
      <name val="ＭＳ Ｐゴシック"/>
      <family val="2"/>
      <charset val="134"/>
    </font>
    <font>
      <b/>
      <sz val="12"/>
      <color indexed="9"/>
      <name val="楷体_GB2312"/>
      <charset val="134"/>
    </font>
    <font>
      <sz val="12"/>
      <name val="官帕眉"/>
      <charset val="134"/>
    </font>
    <font>
      <sz val="12"/>
      <color indexed="9"/>
      <name val="Helv"/>
      <family val="2"/>
    </font>
    <font>
      <sz val="10"/>
      <name val="Times New Roman"/>
      <family val="1"/>
    </font>
    <font>
      <b/>
      <sz val="10"/>
      <name val="Tms Rmn"/>
      <family val="1"/>
    </font>
    <font>
      <b/>
      <sz val="12"/>
      <color indexed="8"/>
      <name val="宋体"/>
      <family val="3"/>
      <charset val="134"/>
    </font>
    <font>
      <sz val="10"/>
      <name val="楷体"/>
      <family val="3"/>
      <charset val="134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6"/>
      <name val="宋体"/>
      <family val="3"/>
      <charset val="134"/>
    </font>
    <font>
      <b/>
      <sz val="11"/>
      <color indexed="56"/>
      <name val="楷体_GB2312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b/>
      <sz val="10"/>
      <name val="Arial"/>
      <family val="2"/>
    </font>
    <font>
      <b/>
      <sz val="9"/>
      <name val="Arial"/>
      <family val="2"/>
    </font>
    <font>
      <sz val="12"/>
      <color indexed="20"/>
      <name val="宋体"/>
      <family val="3"/>
      <charset val="134"/>
    </font>
    <font>
      <sz val="10"/>
      <color indexed="8"/>
      <name val="MS Sans Serif"/>
      <family val="2"/>
    </font>
    <font>
      <sz val="12"/>
      <name val="Arial"/>
      <family val="2"/>
    </font>
    <font>
      <b/>
      <sz val="13"/>
      <color indexed="56"/>
      <name val="楷体_GB2312"/>
      <charset val="134"/>
    </font>
    <font>
      <sz val="12"/>
      <name val="Courier"/>
      <family val="3"/>
    </font>
    <font>
      <b/>
      <sz val="18"/>
      <name val="Arial"/>
      <family val="2"/>
    </font>
    <font>
      <b/>
      <sz val="15"/>
      <color indexed="56"/>
      <name val="楷体_GB2312"/>
      <charset val="134"/>
    </font>
    <font>
      <sz val="10"/>
      <color indexed="20"/>
      <name val="宋体"/>
      <family val="3"/>
      <charset val="134"/>
    </font>
    <font>
      <i/>
      <sz val="12"/>
      <color indexed="23"/>
      <name val="楷体_GB2312"/>
      <charset val="134"/>
    </font>
    <font>
      <sz val="12"/>
      <color indexed="52"/>
      <name val="楷体_GB2312"/>
      <charset val="134"/>
    </font>
    <font>
      <sz val="12"/>
      <name val="바탕체"/>
      <family val="3"/>
      <charset val="134"/>
    </font>
    <font>
      <sz val="11"/>
      <name val="宋体"/>
      <family val="3"/>
      <charset val="134"/>
    </font>
    <font>
      <sz val="10"/>
      <color indexed="17"/>
      <name val="宋体"/>
      <family val="3"/>
      <charset val="134"/>
    </font>
    <font>
      <b/>
      <sz val="12"/>
      <color indexed="8"/>
      <name val="楷体_GB2312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00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0" fontId="73" fillId="2" borderId="0" applyNumberFormat="0" applyFont="0" applyBorder="0" applyAlignment="0" applyProtection="0"/>
    <xf numFmtId="0" fontId="28" fillId="0" borderId="0"/>
    <xf numFmtId="0" fontId="8" fillId="0" borderId="0"/>
    <xf numFmtId="0" fontId="38" fillId="0" borderId="0"/>
    <xf numFmtId="0" fontId="35" fillId="0" borderId="0"/>
    <xf numFmtId="49" fontId="8" fillId="0" borderId="0" applyFont="0" applyFill="0" applyBorder="0" applyAlignment="0" applyProtection="0"/>
    <xf numFmtId="0" fontId="38" fillId="0" borderId="0"/>
    <xf numFmtId="0" fontId="28" fillId="0" borderId="0"/>
    <xf numFmtId="0" fontId="35" fillId="0" borderId="0"/>
    <xf numFmtId="0" fontId="28" fillId="0" borderId="0"/>
    <xf numFmtId="0" fontId="38" fillId="0" borderId="0"/>
    <xf numFmtId="0" fontId="28" fillId="0" borderId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0" borderId="0">
      <protection locked="0"/>
    </xf>
    <xf numFmtId="0" fontId="24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9" borderId="0" applyNumberFormat="0" applyBorder="0" applyAlignment="0" applyProtection="0"/>
    <xf numFmtId="0" fontId="15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24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5" borderId="0" applyNumberFormat="0" applyBorder="0" applyAlignment="0" applyProtection="0"/>
    <xf numFmtId="0" fontId="24" fillId="21" borderId="0" applyNumberFormat="0" applyBorder="0" applyAlignment="0" applyProtection="0"/>
    <xf numFmtId="0" fontId="15" fillId="23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24" fillId="9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8" borderId="0" applyNumberFormat="0" applyBorder="0" applyAlignment="0" applyProtection="0"/>
    <xf numFmtId="0" fontId="24" fillId="8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12" fillId="0" borderId="0">
      <alignment horizontal="center" wrapText="1"/>
      <protection locked="0"/>
    </xf>
    <xf numFmtId="0" fontId="3" fillId="4" borderId="0" applyNumberFormat="0" applyBorder="0" applyAlignment="0" applyProtection="0">
      <alignment vertical="center"/>
    </xf>
    <xf numFmtId="186" fontId="51" fillId="0" borderId="0" applyFill="0" applyBorder="0" applyAlignment="0"/>
    <xf numFmtId="0" fontId="31" fillId="21" borderId="1" applyNumberFormat="0" applyAlignment="0" applyProtection="0">
      <alignment vertical="center"/>
    </xf>
    <xf numFmtId="0" fontId="14" fillId="22" borderId="2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top"/>
    </xf>
    <xf numFmtId="41" fontId="8" fillId="0" borderId="0" applyFont="0" applyFill="0" applyBorder="0" applyAlignment="0" applyProtection="0"/>
    <xf numFmtId="188" fontId="46" fillId="0" borderId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46" fillId="0" borderId="0"/>
    <xf numFmtId="0" fontId="61" fillId="0" borderId="0" applyProtection="0"/>
    <xf numFmtId="191" fontId="46" fillId="0" borderId="0"/>
    <xf numFmtId="0" fontId="6" fillId="0" borderId="0" applyNumberFormat="0" applyFill="0" applyBorder="0" applyAlignment="0" applyProtection="0">
      <alignment vertical="center"/>
    </xf>
    <xf numFmtId="2" fontId="61" fillId="0" borderId="0" applyProtection="0"/>
    <xf numFmtId="0" fontId="5" fillId="5" borderId="0" applyNumberFormat="0" applyBorder="0" applyAlignment="0" applyProtection="0">
      <alignment vertical="center"/>
    </xf>
    <xf numFmtId="38" fontId="40" fillId="21" borderId="0" applyNumberFormat="0" applyBorder="0" applyAlignment="0" applyProtection="0"/>
    <xf numFmtId="0" fontId="39" fillId="0" borderId="3" applyNumberFormat="0" applyAlignment="0" applyProtection="0">
      <alignment horizontal="left" vertical="center"/>
    </xf>
    <xf numFmtId="0" fontId="39" fillId="0" borderId="4">
      <alignment horizontal="left" vertical="center"/>
    </xf>
    <xf numFmtId="0" fontId="9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4" fillId="0" borderId="0" applyProtection="0"/>
    <xf numFmtId="0" fontId="39" fillId="0" borderId="0" applyProtection="0"/>
    <xf numFmtId="0" fontId="4" fillId="8" borderId="1" applyNumberFormat="0" applyAlignment="0" applyProtection="0">
      <alignment vertical="center"/>
    </xf>
    <xf numFmtId="10" fontId="40" fillId="20" borderId="8" applyNumberFormat="0" applyBorder="0" applyAlignment="0" applyProtection="0"/>
    <xf numFmtId="179" fontId="41" fillId="25" borderId="0"/>
    <xf numFmtId="0" fontId="21" fillId="0" borderId="9" applyNumberFormat="0" applyFill="0" applyAlignment="0" applyProtection="0">
      <alignment vertical="center"/>
    </xf>
    <xf numFmtId="179" fontId="45" fillId="26" borderId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1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29" fillId="27" borderId="0" applyNumberFormat="0" applyBorder="0" applyAlignment="0" applyProtection="0">
      <alignment vertical="center"/>
    </xf>
    <xf numFmtId="0" fontId="46" fillId="0" borderId="0"/>
    <xf numFmtId="37" fontId="50" fillId="0" borderId="0"/>
    <xf numFmtId="0" fontId="41" fillId="0" borderId="0"/>
    <xf numFmtId="180" fontId="8" fillId="0" borderId="0"/>
    <xf numFmtId="0" fontId="38" fillId="0" borderId="0"/>
    <xf numFmtId="0" fontId="11" fillId="20" borderId="10" applyNumberFormat="0" applyFont="0" applyAlignment="0" applyProtection="0">
      <alignment vertical="center"/>
    </xf>
    <xf numFmtId="0" fontId="30" fillId="21" borderId="11" applyNumberFormat="0" applyAlignment="0" applyProtection="0">
      <alignment vertical="center"/>
    </xf>
    <xf numFmtId="14" fontId="12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13" fontId="8" fillId="0" borderId="0" applyFont="0" applyFill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52" fillId="0" borderId="12">
      <alignment horizontal="center"/>
    </xf>
    <xf numFmtId="3" fontId="33" fillId="0" borderId="0" applyFont="0" applyFill="0" applyBorder="0" applyAlignment="0" applyProtection="0"/>
    <xf numFmtId="0" fontId="33" fillId="28" borderId="0" applyNumberFormat="0" applyFont="0" applyBorder="0" applyAlignment="0" applyProtection="0"/>
    <xf numFmtId="0" fontId="57" fillId="0" borderId="0" applyNumberFormat="0" applyFill="0" applyBorder="0" applyAlignment="0" applyProtection="0"/>
    <xf numFmtId="0" fontId="47" fillId="29" borderId="13">
      <protection locked="0"/>
    </xf>
    <xf numFmtId="0" fontId="60" fillId="0" borderId="0"/>
    <xf numFmtId="0" fontId="47" fillId="29" borderId="13">
      <protection locked="0"/>
    </xf>
    <xf numFmtId="0" fontId="47" fillId="29" borderId="13">
      <protection locked="0"/>
    </xf>
    <xf numFmtId="0" fontId="26" fillId="0" borderId="0" applyNumberFormat="0" applyFill="0" applyBorder="0" applyAlignment="0" applyProtection="0">
      <alignment vertical="center"/>
    </xf>
    <xf numFmtId="0" fontId="61" fillId="0" borderId="14" applyProtection="0"/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187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8" fillId="0" borderId="15" applyNumberFormat="0" applyFill="0" applyProtection="0">
      <alignment horizontal="right"/>
    </xf>
    <xf numFmtId="0" fontId="65" fillId="0" borderId="5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5" fillId="0" borderId="15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49" fillId="0" borderId="16" applyNumberFormat="0" applyFill="0" applyProtection="0">
      <alignment horizontal="center"/>
    </xf>
    <xf numFmtId="0" fontId="2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53" fillId="4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3" fillId="4" borderId="0" applyNumberFormat="0" applyBorder="0" applyAlignment="0" applyProtection="0"/>
    <xf numFmtId="0" fontId="3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1" fillId="0" borderId="0">
      <alignment vertical="center"/>
    </xf>
    <xf numFmtId="0" fontId="73" fillId="0" borderId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8" fillId="0" borderId="0" applyNumberFormat="0" applyFont="0" applyFill="0" applyBorder="0" applyAlignment="0" applyProtection="0"/>
    <xf numFmtId="0" fontId="7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2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72" fillId="0" borderId="17" applyNumberFormat="0" applyFill="0" applyAlignment="0" applyProtection="0">
      <alignment vertical="center"/>
    </xf>
    <xf numFmtId="0" fontId="17" fillId="21" borderId="1" applyNumberFormat="0" applyAlignment="0" applyProtection="0">
      <alignment vertical="center"/>
    </xf>
    <xf numFmtId="0" fontId="43" fillId="22" borderId="2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9" fillId="0" borderId="16" applyNumberFormat="0" applyFill="0" applyProtection="0">
      <alignment horizontal="left"/>
    </xf>
    <xf numFmtId="0" fontId="27" fillId="0" borderId="0" applyNumberFormat="0" applyFill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194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46" fillId="0" borderId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4" fillId="0" borderId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178" fontId="8" fillId="0" borderId="16" applyFill="0" applyProtection="0">
      <alignment horizontal="right"/>
    </xf>
    <xf numFmtId="0" fontId="8" fillId="0" borderId="15" applyNumberFormat="0" applyFill="0" applyProtection="0">
      <alignment horizontal="left"/>
    </xf>
    <xf numFmtId="0" fontId="36" fillId="27" borderId="0" applyNumberFormat="0" applyBorder="0" applyAlignment="0" applyProtection="0">
      <alignment vertical="center"/>
    </xf>
    <xf numFmtId="0" fontId="32" fillId="21" borderId="11" applyNumberFormat="0" applyAlignment="0" applyProtection="0">
      <alignment vertical="center"/>
    </xf>
    <xf numFmtId="0" fontId="34" fillId="8" borderId="1" applyNumberFormat="0" applyAlignment="0" applyProtection="0">
      <alignment vertical="center"/>
    </xf>
    <xf numFmtId="1" fontId="8" fillId="0" borderId="16" applyFill="0" applyProtection="0">
      <alignment horizontal="center"/>
    </xf>
    <xf numFmtId="1" fontId="70" fillId="0" borderId="8">
      <alignment vertical="center"/>
      <protection locked="0"/>
    </xf>
    <xf numFmtId="0" fontId="63" fillId="0" borderId="0"/>
    <xf numFmtId="195" fontId="70" fillId="0" borderId="8">
      <alignment vertical="center"/>
      <protection locked="0"/>
    </xf>
    <xf numFmtId="0" fontId="28" fillId="0" borderId="0"/>
    <xf numFmtId="0" fontId="33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73" fillId="20" borderId="10" applyNumberFormat="0" applyFont="0" applyAlignment="0" applyProtection="0">
      <alignment vertical="center"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69" fillId="0" borderId="0"/>
  </cellStyleXfs>
  <cellXfs count="18">
    <xf numFmtId="0" fontId="0" fillId="0" borderId="0" xfId="0">
      <alignment vertical="center"/>
    </xf>
    <xf numFmtId="0" fontId="75" fillId="0" borderId="8" xfId="0" applyFont="1" applyBorder="1" applyAlignment="1">
      <alignment horizontal="center" vertical="center" wrapText="1"/>
    </xf>
    <xf numFmtId="0" fontId="76" fillId="0" borderId="8" xfId="0" applyFont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0" borderId="8" xfId="255" applyNumberFormat="1" applyFont="1" applyFill="1" applyBorder="1" applyAlignment="1">
      <alignment horizontal="center" vertical="center" wrapText="1"/>
    </xf>
    <xf numFmtId="49" fontId="76" fillId="0" borderId="8" xfId="247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7" fillId="0" borderId="8" xfId="1" applyFont="1" applyBorder="1" applyAlignment="1">
      <alignment horizontal="center" vertical="center" wrapText="1"/>
    </xf>
    <xf numFmtId="49" fontId="76" fillId="0" borderId="8" xfId="1" applyNumberFormat="1" applyFont="1" applyFill="1" applyBorder="1" applyAlignment="1">
      <alignment horizontal="center" vertical="center" wrapText="1"/>
    </xf>
    <xf numFmtId="49" fontId="77" fillId="0" borderId="8" xfId="1" applyNumberFormat="1" applyFont="1" applyBorder="1" applyAlignment="1">
      <alignment horizontal="center" vertical="center" wrapText="1"/>
    </xf>
    <xf numFmtId="0" fontId="77" fillId="0" borderId="8" xfId="248" applyFont="1" applyBorder="1" applyAlignment="1">
      <alignment horizontal="center" vertical="center" wrapText="1"/>
    </xf>
    <xf numFmtId="197" fontId="76" fillId="0" borderId="8" xfId="0" applyNumberFormat="1" applyFont="1" applyBorder="1" applyAlignment="1">
      <alignment horizontal="center" vertical="center" wrapText="1"/>
    </xf>
    <xf numFmtId="197" fontId="76" fillId="0" borderId="8" xfId="255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97" fontId="0" fillId="0" borderId="8" xfId="0" applyNumberForma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00">
    <cellStyle name="?鹎%U龡&amp;H?_x0008__x001c__x001c_?_x0007__x0001__x0001_" xfId="2"/>
    <cellStyle name="@ET_Style?CF_Style_1" xfId="3"/>
    <cellStyle name="_20100326高清市院遂宁检察院1080P配置清单26日改" xfId="4"/>
    <cellStyle name="_Book1" xfId="5"/>
    <cellStyle name="_Book1_1" xfId="6"/>
    <cellStyle name="_Book1_2" xfId="7"/>
    <cellStyle name="_Book1_3" xfId="8"/>
    <cellStyle name="_ET_STYLE_NoName_00_" xfId="9"/>
    <cellStyle name="_ET_STYLE_NoName_00__Book1" xfId="10"/>
    <cellStyle name="_ET_STYLE_NoName_00__Book1_1" xfId="11"/>
    <cellStyle name="_ET_STYLE_NoName_00__Sheet3" xfId="12"/>
    <cellStyle name="_弱电系统设备配置报价清单" xfId="13"/>
    <cellStyle name="0,0_x000d_&#10;NA_x000d_&#10;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 2" xfId="21"/>
    <cellStyle name="20% - 强调文字颜色 2 2" xfId="22"/>
    <cellStyle name="20% - 强调文字颜色 3 2" xfId="23"/>
    <cellStyle name="20% - 强调文字颜色 4 2" xfId="24"/>
    <cellStyle name="20% - 强调文字颜色 5 2" xfId="25"/>
    <cellStyle name="20% - 强调文字颜色 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 2" xfId="33"/>
    <cellStyle name="40% - 强调文字颜色 2 2" xfId="34"/>
    <cellStyle name="40% - 强调文字颜色 3 2" xfId="35"/>
    <cellStyle name="40% - 强调文字颜色 4 2" xfId="36"/>
    <cellStyle name="40% - 强调文字颜色 5 2" xfId="37"/>
    <cellStyle name="40% - 强调文字颜色 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 2" xfId="45"/>
    <cellStyle name="60% - 强调文字颜色 2 2" xfId="46"/>
    <cellStyle name="60% - 强调文字颜色 3 2" xfId="47"/>
    <cellStyle name="60% - 强调文字颜色 4 2" xfId="48"/>
    <cellStyle name="60% - 强调文字颜色 5 2" xfId="49"/>
    <cellStyle name="60% - 强调文字颜色 6 2" xfId="50"/>
    <cellStyle name="6mal" xfId="51"/>
    <cellStyle name="Accent1" xfId="52"/>
    <cellStyle name="Accent1 - 20%" xfId="53"/>
    <cellStyle name="Accent1 - 40%" xfId="54"/>
    <cellStyle name="Accent1 - 60%" xfId="55"/>
    <cellStyle name="Accent1_公安安全支出补充表5.14" xfId="56"/>
    <cellStyle name="Accent2" xfId="57"/>
    <cellStyle name="Accent2 - 20%" xfId="58"/>
    <cellStyle name="Accent2 - 40%" xfId="59"/>
    <cellStyle name="Accent2 - 60%" xfId="60"/>
    <cellStyle name="Accent2_公安安全支出补充表5.14" xfId="61"/>
    <cellStyle name="Accent3" xfId="62"/>
    <cellStyle name="Accent3 - 20%" xfId="63"/>
    <cellStyle name="Accent3 - 40%" xfId="64"/>
    <cellStyle name="Accent3 - 60%" xfId="65"/>
    <cellStyle name="Accent3_公安安全支出补充表5.14" xfId="66"/>
    <cellStyle name="Accent4" xfId="67"/>
    <cellStyle name="Accent4 - 20%" xfId="68"/>
    <cellStyle name="Accent4 - 40%" xfId="69"/>
    <cellStyle name="Accent4 - 60%" xfId="70"/>
    <cellStyle name="Accent4_公安安全支出补充表5.14" xfId="71"/>
    <cellStyle name="Accent5" xfId="72"/>
    <cellStyle name="Accent5 - 20%" xfId="73"/>
    <cellStyle name="Accent5 - 40%" xfId="74"/>
    <cellStyle name="Accent5 - 60%" xfId="75"/>
    <cellStyle name="Accent5_公安安全支出补充表5.14" xfId="76"/>
    <cellStyle name="Accent6" xfId="77"/>
    <cellStyle name="Accent6 - 20%" xfId="78"/>
    <cellStyle name="Accent6 - 40%" xfId="79"/>
    <cellStyle name="Accent6 - 60%" xfId="80"/>
    <cellStyle name="Accent6_公安安全支出补充表5.14" xfId="81"/>
    <cellStyle name="args.style" xfId="82"/>
    <cellStyle name="Bad" xfId="83"/>
    <cellStyle name="Calc Currency (0)" xfId="84"/>
    <cellStyle name="Calculation" xfId="85"/>
    <cellStyle name="Check Cell" xfId="86"/>
    <cellStyle name="ColLevel_0" xfId="87"/>
    <cellStyle name="Comma [0]" xfId="88"/>
    <cellStyle name="comma zerodec" xfId="89"/>
    <cellStyle name="Comma_!!!GO" xfId="90"/>
    <cellStyle name="Currency [0]" xfId="91"/>
    <cellStyle name="Currency_!!!GO" xfId="92"/>
    <cellStyle name="Currency1" xfId="93"/>
    <cellStyle name="Date" xfId="94"/>
    <cellStyle name="Dollar (zero dec)" xfId="95"/>
    <cellStyle name="Explanatory Text" xfId="96"/>
    <cellStyle name="Fixed" xfId="97"/>
    <cellStyle name="Good" xfId="98"/>
    <cellStyle name="Grey" xfId="99"/>
    <cellStyle name="Header1" xfId="100"/>
    <cellStyle name="Header2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Input" xfId="108"/>
    <cellStyle name="Input [yellow]" xfId="109"/>
    <cellStyle name="Input Cells" xfId="110"/>
    <cellStyle name="Linked Cell" xfId="111"/>
    <cellStyle name="Linked Cells" xfId="112"/>
    <cellStyle name="Millares [0]_96 Risk" xfId="113"/>
    <cellStyle name="Millares_96 Risk" xfId="114"/>
    <cellStyle name="Milliers [0]_!!!GO" xfId="115"/>
    <cellStyle name="Milliers_!!!GO" xfId="116"/>
    <cellStyle name="Moneda [0]_96 Risk" xfId="117"/>
    <cellStyle name="Moneda_96 Risk" xfId="118"/>
    <cellStyle name="Mon閠aire [0]_!!!GO" xfId="119"/>
    <cellStyle name="Mon閠aire_!!!GO" xfId="120"/>
    <cellStyle name="Neutral" xfId="121"/>
    <cellStyle name="New Times Roman" xfId="122"/>
    <cellStyle name="no dec" xfId="123"/>
    <cellStyle name="Norma,_laroux_4_营业在建 (2)_E21" xfId="124"/>
    <cellStyle name="Normal - Style1" xfId="125"/>
    <cellStyle name="Normal_!!!GO" xfId="126"/>
    <cellStyle name="Note" xfId="127"/>
    <cellStyle name="Output" xfId="128"/>
    <cellStyle name="per.style" xfId="129"/>
    <cellStyle name="Percent [2]" xfId="130"/>
    <cellStyle name="Percent_!!!GO" xfId="131"/>
    <cellStyle name="Pourcentage_pldt" xfId="132"/>
    <cellStyle name="PSChar" xfId="133"/>
    <cellStyle name="PSDate" xfId="134"/>
    <cellStyle name="PSDec" xfId="135"/>
    <cellStyle name="PSHeading" xfId="136"/>
    <cellStyle name="PSInt" xfId="137"/>
    <cellStyle name="PSSpacer" xfId="138"/>
    <cellStyle name="RowLevel_0" xfId="139"/>
    <cellStyle name="sstot" xfId="140"/>
    <cellStyle name="Standard_AREAS" xfId="141"/>
    <cellStyle name="t" xfId="142"/>
    <cellStyle name="t_HVAC Equipment (3)" xfId="143"/>
    <cellStyle name="Title" xfId="144"/>
    <cellStyle name="Total" xfId="145"/>
    <cellStyle name="Warning Text" xfId="146"/>
    <cellStyle name="百分比 2" xfId="147"/>
    <cellStyle name="百分比 3" xfId="148"/>
    <cellStyle name="百分比 4" xfId="149"/>
    <cellStyle name="捠壿 [0.00]_Region Orders (2)" xfId="150"/>
    <cellStyle name="捠壿_Region Orders (2)" xfId="151"/>
    <cellStyle name="编号" xfId="152"/>
    <cellStyle name="标题 1 2" xfId="153"/>
    <cellStyle name="标题 2 2" xfId="154"/>
    <cellStyle name="标题 3 2" xfId="155"/>
    <cellStyle name="标题 4 2" xfId="156"/>
    <cellStyle name="标题 5" xfId="157"/>
    <cellStyle name="标题1" xfId="158"/>
    <cellStyle name="表标题" xfId="159"/>
    <cellStyle name="部门" xfId="160"/>
    <cellStyle name="差 2" xfId="161"/>
    <cellStyle name="差_~4190974" xfId="162"/>
    <cellStyle name="差_~5676413" xfId="163"/>
    <cellStyle name="差_00省级(打印)" xfId="164"/>
    <cellStyle name="差_00省级(定稿)" xfId="165"/>
    <cellStyle name="差_03昭通" xfId="166"/>
    <cellStyle name="差_0502通海县" xfId="167"/>
    <cellStyle name="差_05玉溪" xfId="168"/>
    <cellStyle name="差_0605石屏县" xfId="169"/>
    <cellStyle name="差_1003牟定县" xfId="170"/>
    <cellStyle name="差_1110洱源县" xfId="171"/>
    <cellStyle name="差_11大理" xfId="172"/>
    <cellStyle name="差_2、土地面积、人口、粮食产量基本情况" xfId="173"/>
    <cellStyle name="差_2006年分析表" xfId="174"/>
    <cellStyle name="差_2006年基础数据" xfId="175"/>
    <cellStyle name="差_2006年全省财力计算表（中央、决算）" xfId="176"/>
    <cellStyle name="差_2006年水利统计指标统计表" xfId="177"/>
    <cellStyle name="差_2006年在职人员情况" xfId="178"/>
    <cellStyle name="差_2007年检察院案件数" xfId="179"/>
    <cellStyle name="差_2007年可用财力" xfId="180"/>
    <cellStyle name="差_2007年人员分部门统计表" xfId="181"/>
    <cellStyle name="差_2007年政法部门业务指标" xfId="182"/>
    <cellStyle name="差_2008年县级公安保障标准落实奖励经费分配测算" xfId="183"/>
    <cellStyle name="差_2008云南省分县市中小学教职工统计表（教育厅提供）" xfId="184"/>
    <cellStyle name="差_2009年一般性转移支付标准工资" xfId="185"/>
    <cellStyle name="差_2009年一般性转移支付标准工资_~4190974" xfId="186"/>
    <cellStyle name="差_2009年一般性转移支付标准工资_~5676413" xfId="187"/>
    <cellStyle name="差_2009年一般性转移支付标准工资_不用软件计算9.1不考虑经费管理评价xl" xfId="188"/>
    <cellStyle name="差_2009年一般性转移支付标准工资_地方配套按人均增幅控制8.30xl" xfId="189"/>
    <cellStyle name="差_2009年一般性转移支付标准工资_地方配套按人均增幅控制8.30一般预算平均增幅、人均可用财力平均增幅两次控制、社会治安系数调整、案件数调整xl" xfId="190"/>
    <cellStyle name="差_2009年一般性转移支付标准工资_地方配套按人均增幅控制8.31（调整结案率后）xl" xfId="191"/>
    <cellStyle name="差_2009年一般性转移支付标准工资_奖励补助测算5.22测试" xfId="192"/>
    <cellStyle name="差_2009年一般性转移支付标准工资_奖励补助测算5.23新" xfId="193"/>
    <cellStyle name="差_2009年一般性转移支付标准工资_奖励补助测算5.24冯铸" xfId="194"/>
    <cellStyle name="差_2009年一般性转移支付标准工资_奖励补助测算7.23" xfId="195"/>
    <cellStyle name="差_2009年一般性转移支付标准工资_奖励补助测算7.25" xfId="196"/>
    <cellStyle name="差_2009年一般性转移支付标准工资_奖励补助测算7.25 (version 1) (version 1)" xfId="197"/>
    <cellStyle name="差_530623_2006年县级财政报表附表" xfId="198"/>
    <cellStyle name="差_530629_2006年县级财政报表附表" xfId="199"/>
    <cellStyle name="差_5334_2006年迪庆县级财政报表附表" xfId="200"/>
    <cellStyle name="差_Book1" xfId="201"/>
    <cellStyle name="差_Book1_1" xfId="202"/>
    <cellStyle name="差_Book2" xfId="203"/>
    <cellStyle name="差_M01-2(州市补助收入)" xfId="204"/>
    <cellStyle name="差_M03" xfId="205"/>
    <cellStyle name="差_不用软件计算9.1不考虑经费管理评价xl" xfId="206"/>
    <cellStyle name="差_财政供养人员" xfId="207"/>
    <cellStyle name="差_财政支出对上级的依赖程度" xfId="208"/>
    <cellStyle name="差_城建部门" xfId="209"/>
    <cellStyle name="差_地方配套按人均增幅控制8.30xl" xfId="210"/>
    <cellStyle name="差_地方配套按人均增幅控制8.30一般预算平均增幅、人均可用财力平均增幅两次控制、社会治安系数调整、案件数调整xl" xfId="211"/>
    <cellStyle name="差_地方配套按人均增幅控制8.31（调整结案率后）xl" xfId="212"/>
    <cellStyle name="差_第五部分(才淼、饶永宏）" xfId="213"/>
    <cellStyle name="差_第一部分：综合全" xfId="214"/>
    <cellStyle name="差_高中教师人数（教育厅1.6日提供）" xfId="215"/>
    <cellStyle name="差_汇总" xfId="216"/>
    <cellStyle name="差_汇总-县级财政报表附表" xfId="217"/>
    <cellStyle name="差_基础数据分析" xfId="218"/>
    <cellStyle name="差_检验表" xfId="219"/>
    <cellStyle name="差_检验表（调整后）" xfId="220"/>
    <cellStyle name="差_奖励补助测算5.22测试" xfId="221"/>
    <cellStyle name="差_奖励补助测算5.23新" xfId="222"/>
    <cellStyle name="差_奖励补助测算5.24冯铸" xfId="223"/>
    <cellStyle name="差_奖励补助测算7.23" xfId="224"/>
    <cellStyle name="差_奖励补助测算7.25" xfId="225"/>
    <cellStyle name="差_奖励补助测算7.25 (version 1) (version 1)" xfId="226"/>
    <cellStyle name="差_教师绩效工资测算表（离退休按各地上报数测算）2009年1月1日" xfId="227"/>
    <cellStyle name="差_教育厅提供义务教育及高中教师人数（2009年1月6日）" xfId="228"/>
    <cellStyle name="差_历年教师人数" xfId="229"/>
    <cellStyle name="差_丽江汇总" xfId="230"/>
    <cellStyle name="差_三季度－表二" xfId="231"/>
    <cellStyle name="差_卫生部门" xfId="232"/>
    <cellStyle name="差_文体广播部门" xfId="233"/>
    <cellStyle name="差_下半年禁毒办案经费分配2544.3万元" xfId="234"/>
    <cellStyle name="差_下半年禁吸戒毒经费1000万元" xfId="235"/>
    <cellStyle name="差_县级公安机关公用经费标准奖励测算方案（定稿）" xfId="236"/>
    <cellStyle name="差_县级基础数据" xfId="237"/>
    <cellStyle name="差_业务工作量指标" xfId="238"/>
    <cellStyle name="差_义务教育阶段教职工人数（教育厅提供最终）" xfId="239"/>
    <cellStyle name="差_云南农村义务教育统计表" xfId="240"/>
    <cellStyle name="差_云南省2008年中小学教师人数统计表" xfId="241"/>
    <cellStyle name="差_云南省2008年中小学教职工情况（教育厅提供20090101加工整理）" xfId="242"/>
    <cellStyle name="差_云南省2008年转移支付测算——州市本级考核部分及政策性测算" xfId="243"/>
    <cellStyle name="差_指标四" xfId="244"/>
    <cellStyle name="差_指标五" xfId="245"/>
    <cellStyle name="常规" xfId="0" builtinId="0"/>
    <cellStyle name="常规 15" xfId="246"/>
    <cellStyle name="常规 2" xfId="1"/>
    <cellStyle name="常规 2 2" xfId="247"/>
    <cellStyle name="常规 2 2 2" xfId="248"/>
    <cellStyle name="常规 2 3" xfId="249"/>
    <cellStyle name="常规 2 4" xfId="250"/>
    <cellStyle name="常规 2 5" xfId="251"/>
    <cellStyle name="常规 2 6" xfId="252"/>
    <cellStyle name="常规 2 7" xfId="253"/>
    <cellStyle name="常规 2 8" xfId="254"/>
    <cellStyle name="常规 3" xfId="255"/>
    <cellStyle name="常规 4" xfId="256"/>
    <cellStyle name="常规 5" xfId="257"/>
    <cellStyle name="常规 5 3" xfId="258"/>
    <cellStyle name="常规 6" xfId="259"/>
    <cellStyle name="常规 6 2" xfId="260"/>
    <cellStyle name="常规 6 2 2" xfId="261"/>
    <cellStyle name="常规 7" xfId="262"/>
    <cellStyle name="分级显示行_1_13区汇总" xfId="263"/>
    <cellStyle name="分级显示列_1_Book1" xfId="264"/>
    <cellStyle name="归盒啦_95" xfId="265"/>
    <cellStyle name="好 2" xfId="266"/>
    <cellStyle name="好_~4190974" xfId="267"/>
    <cellStyle name="好_~5676413" xfId="268"/>
    <cellStyle name="好_00省级(打印)" xfId="269"/>
    <cellStyle name="好_00省级(定稿)" xfId="270"/>
    <cellStyle name="好_03昭通" xfId="271"/>
    <cellStyle name="好_0502通海县" xfId="272"/>
    <cellStyle name="好_05玉溪" xfId="273"/>
    <cellStyle name="好_0605石屏县" xfId="274"/>
    <cellStyle name="好_1003牟定县" xfId="275"/>
    <cellStyle name="好_1110洱源县" xfId="276"/>
    <cellStyle name="好_11大理" xfId="277"/>
    <cellStyle name="好_2、土地面积、人口、粮食产量基本情况" xfId="278"/>
    <cellStyle name="好_2006年分析表" xfId="279"/>
    <cellStyle name="好_2006年基础数据" xfId="280"/>
    <cellStyle name="好_2006年全省财力计算表（中央、决算）" xfId="281"/>
    <cellStyle name="好_2006年水利统计指标统计表" xfId="282"/>
    <cellStyle name="好_2006年在职人员情况" xfId="283"/>
    <cellStyle name="好_2007年检察院案件数" xfId="284"/>
    <cellStyle name="好_2007年可用财力" xfId="285"/>
    <cellStyle name="好_2007年人员分部门统计表" xfId="286"/>
    <cellStyle name="好_2007年政法部门业务指标" xfId="287"/>
    <cellStyle name="好_2008年县级公安保障标准落实奖励经费分配测算" xfId="288"/>
    <cellStyle name="好_2008云南省分县市中小学教职工统计表（教育厅提供）" xfId="289"/>
    <cellStyle name="好_2009年一般性转移支付标准工资" xfId="290"/>
    <cellStyle name="好_2009年一般性转移支付标准工资_~4190974" xfId="291"/>
    <cellStyle name="好_2009年一般性转移支付标准工资_~5676413" xfId="292"/>
    <cellStyle name="好_2009年一般性转移支付标准工资_不用软件计算9.1不考虑经费管理评价xl" xfId="293"/>
    <cellStyle name="好_2009年一般性转移支付标准工资_地方配套按人均增幅控制8.30xl" xfId="294"/>
    <cellStyle name="好_2009年一般性转移支付标准工资_地方配套按人均增幅控制8.30一般预算平均增幅、人均可用财力平均增幅两次控制、社会治安系数调整、案件数调整xl" xfId="295"/>
    <cellStyle name="好_2009年一般性转移支付标准工资_地方配套按人均增幅控制8.31（调整结案率后）xl" xfId="296"/>
    <cellStyle name="好_2009年一般性转移支付标准工资_奖励补助测算5.22测试" xfId="297"/>
    <cellStyle name="好_2009年一般性转移支付标准工资_奖励补助测算5.23新" xfId="298"/>
    <cellStyle name="好_2009年一般性转移支付标准工资_奖励补助测算5.24冯铸" xfId="299"/>
    <cellStyle name="好_2009年一般性转移支付标准工资_奖励补助测算7.23" xfId="300"/>
    <cellStyle name="好_2009年一般性转移支付标准工资_奖励补助测算7.25" xfId="301"/>
    <cellStyle name="好_2009年一般性转移支付标准工资_奖励补助测算7.25 (version 1) (version 1)" xfId="302"/>
    <cellStyle name="好_530623_2006年县级财政报表附表" xfId="303"/>
    <cellStyle name="好_530629_2006年县级财政报表附表" xfId="304"/>
    <cellStyle name="好_5334_2006年迪庆县级财政报表附表" xfId="305"/>
    <cellStyle name="好_Book1" xfId="306"/>
    <cellStyle name="好_Book1_1" xfId="307"/>
    <cellStyle name="好_Book2" xfId="308"/>
    <cellStyle name="好_M01-2(州市补助收入)" xfId="309"/>
    <cellStyle name="好_M03" xfId="310"/>
    <cellStyle name="好_不用软件计算9.1不考虑经费管理评价xl" xfId="311"/>
    <cellStyle name="好_财政供养人员" xfId="312"/>
    <cellStyle name="好_财政支出对上级的依赖程度" xfId="313"/>
    <cellStyle name="好_城建部门" xfId="314"/>
    <cellStyle name="好_地方配套按人均增幅控制8.30xl" xfId="315"/>
    <cellStyle name="好_地方配套按人均增幅控制8.30一般预算平均增幅、人均可用财力平均增幅两次控制、社会治安系数调整、案件数调整xl" xfId="316"/>
    <cellStyle name="好_地方配套按人均增幅控制8.31（调整结案率后）xl" xfId="317"/>
    <cellStyle name="好_第五部分(才淼、饶永宏）" xfId="318"/>
    <cellStyle name="好_第一部分：综合全" xfId="319"/>
    <cellStyle name="好_高中教师人数（教育厅1.6日提供）" xfId="320"/>
    <cellStyle name="好_汇总" xfId="321"/>
    <cellStyle name="好_汇总-县级财政报表附表" xfId="322"/>
    <cellStyle name="好_基础数据分析" xfId="323"/>
    <cellStyle name="好_检验表" xfId="324"/>
    <cellStyle name="好_检验表（调整后）" xfId="325"/>
    <cellStyle name="好_奖励补助测算5.22测试" xfId="326"/>
    <cellStyle name="好_奖励补助测算5.23新" xfId="327"/>
    <cellStyle name="好_奖励补助测算5.24冯铸" xfId="328"/>
    <cellStyle name="好_奖励补助测算7.23" xfId="329"/>
    <cellStyle name="好_奖励补助测算7.25" xfId="330"/>
    <cellStyle name="好_奖励补助测算7.25 (version 1) (version 1)" xfId="331"/>
    <cellStyle name="好_教师绩效工资测算表（离退休按各地上报数测算）2009年1月1日" xfId="332"/>
    <cellStyle name="好_教育厅提供义务教育及高中教师人数（2009年1月6日）" xfId="333"/>
    <cellStyle name="好_历年教师人数" xfId="334"/>
    <cellStyle name="好_丽江汇总" xfId="335"/>
    <cellStyle name="好_三季度－表二" xfId="336"/>
    <cellStyle name="好_卫生部门" xfId="337"/>
    <cellStyle name="好_文体广播部门" xfId="338"/>
    <cellStyle name="好_下半年禁毒办案经费分配2544.3万元" xfId="339"/>
    <cellStyle name="好_下半年禁吸戒毒经费1000万元" xfId="340"/>
    <cellStyle name="好_县级公安机关公用经费标准奖励测算方案（定稿）" xfId="341"/>
    <cellStyle name="好_县级基础数据" xfId="342"/>
    <cellStyle name="好_业务工作量指标" xfId="343"/>
    <cellStyle name="好_义务教育阶段教职工人数（教育厅提供最终）" xfId="344"/>
    <cellStyle name="好_云南农村义务教育统计表" xfId="345"/>
    <cellStyle name="好_云南省2008年中小学教师人数统计表" xfId="346"/>
    <cellStyle name="好_云南省2008年中小学教职工情况（教育厅提供20090101加工整理）" xfId="347"/>
    <cellStyle name="好_云南省2008年转移支付测算——州市本级考核部分及政策性测算" xfId="348"/>
    <cellStyle name="好_指标四" xfId="349"/>
    <cellStyle name="好_指标五" xfId="350"/>
    <cellStyle name="后继超链接" xfId="351"/>
    <cellStyle name="汇总 2" xfId="352"/>
    <cellStyle name="计算 2" xfId="353"/>
    <cellStyle name="检查单元格 2" xfId="354"/>
    <cellStyle name="解释性文本 2" xfId="355"/>
    <cellStyle name="借出原因" xfId="356"/>
    <cellStyle name="警告文本 2" xfId="357"/>
    <cellStyle name="链接单元格 2" xfId="358"/>
    <cellStyle name="霓付 [0]_ +Foil &amp; -FOIL &amp; PAPER" xfId="359"/>
    <cellStyle name="霓付_ +Foil &amp; -FOIL &amp; PAPER" xfId="360"/>
    <cellStyle name="烹拳 [0]_ +Foil &amp; -FOIL &amp; PAPER" xfId="361"/>
    <cellStyle name="烹拳_ +Foil &amp; -FOIL &amp; PAPER" xfId="362"/>
    <cellStyle name="普通_ 白土" xfId="363"/>
    <cellStyle name="千分位[0]_ 白土" xfId="364"/>
    <cellStyle name="千分位_ 白土" xfId="365"/>
    <cellStyle name="千位[0]_ 方正PC" xfId="366"/>
    <cellStyle name="千位_ 方正PC" xfId="367"/>
    <cellStyle name="千位分隔 2" xfId="368"/>
    <cellStyle name="千位分隔 3" xfId="369"/>
    <cellStyle name="千位分隔[0] 2" xfId="370"/>
    <cellStyle name="钎霖_4岿角利" xfId="371"/>
    <cellStyle name="强调 1" xfId="372"/>
    <cellStyle name="强调 2" xfId="373"/>
    <cellStyle name="强调 3" xfId="374"/>
    <cellStyle name="强调文字颜色 1 2" xfId="375"/>
    <cellStyle name="强调文字颜色 2 2" xfId="376"/>
    <cellStyle name="强调文字颜色 3 2" xfId="377"/>
    <cellStyle name="强调文字颜色 4 2" xfId="378"/>
    <cellStyle name="强调文字颜色 5 2" xfId="379"/>
    <cellStyle name="强调文字颜色 6 2" xfId="380"/>
    <cellStyle name="日期" xfId="381"/>
    <cellStyle name="商品名称" xfId="382"/>
    <cellStyle name="适中 2" xfId="383"/>
    <cellStyle name="输出 2" xfId="384"/>
    <cellStyle name="输入 2" xfId="385"/>
    <cellStyle name="数量" xfId="386"/>
    <cellStyle name="数字" xfId="387"/>
    <cellStyle name="未定义" xfId="388"/>
    <cellStyle name="小数" xfId="389"/>
    <cellStyle name="样式 1" xfId="390"/>
    <cellStyle name="昗弨_Pacific Region P&amp;L" xfId="391"/>
    <cellStyle name="寘嬫愗傝 [0.00]_Region Orders (2)" xfId="392"/>
    <cellStyle name="寘嬫愗傝_Region Orders (2)" xfId="393"/>
    <cellStyle name="注释 2" xfId="394"/>
    <cellStyle name="콤마 [0]_BOILER-CO1" xfId="395"/>
    <cellStyle name="콤마_BOILER-CO1" xfId="396"/>
    <cellStyle name="통화 [0]_BOILER-CO1" xfId="397"/>
    <cellStyle name="통화_BOILER-CO1" xfId="398"/>
    <cellStyle name="표준_0N-HANDLING " xfId="3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>
      <selection activeCell="G23" sqref="G23"/>
    </sheetView>
  </sheetViews>
  <sheetFormatPr defaultRowHeight="28.5" customHeight="1"/>
  <cols>
    <col min="1" max="1" width="4.5" style="6" customWidth="1"/>
    <col min="2" max="2" width="11.625" style="6" customWidth="1"/>
    <col min="3" max="3" width="8.625" style="6" customWidth="1"/>
    <col min="4" max="4" width="4.375" style="6" customWidth="1"/>
    <col min="5" max="5" width="9.875" style="6" customWidth="1"/>
    <col min="6" max="6" width="8.875" style="6" customWidth="1"/>
    <col min="7" max="7" width="9.75" style="6" customWidth="1"/>
    <col min="8" max="8" width="8.875" style="15" customWidth="1"/>
    <col min="9" max="9" width="9.75" style="6" customWidth="1"/>
    <col min="10" max="10" width="8.875" style="6" customWidth="1"/>
    <col min="11" max="11" width="6.125" style="6" customWidth="1"/>
    <col min="12" max="16384" width="9" style="6"/>
  </cols>
  <sheetData>
    <row r="1" spans="1:11" ht="56.25" customHeight="1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7"/>
      <c r="K1" s="17"/>
    </row>
    <row r="2" spans="1:11" ht="42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54</v>
      </c>
      <c r="G2" s="6" t="s">
        <v>51</v>
      </c>
      <c r="H2" s="3" t="s">
        <v>55</v>
      </c>
      <c r="I2" s="3" t="s">
        <v>52</v>
      </c>
      <c r="J2" s="13" t="s">
        <v>49</v>
      </c>
      <c r="K2" s="13" t="s">
        <v>50</v>
      </c>
    </row>
    <row r="3" spans="1:11" ht="28.5" customHeight="1">
      <c r="A3" s="7">
        <v>1</v>
      </c>
      <c r="B3" s="4" t="s">
        <v>27</v>
      </c>
      <c r="C3" s="8" t="s">
        <v>28</v>
      </c>
      <c r="D3" s="9" t="s">
        <v>7</v>
      </c>
      <c r="E3" s="5" t="s">
        <v>8</v>
      </c>
      <c r="F3" s="11">
        <v>119.10000000000002</v>
      </c>
      <c r="G3" s="12">
        <f>F3/1.5*0.6</f>
        <v>47.640000000000008</v>
      </c>
      <c r="H3" s="11">
        <v>78.5</v>
      </c>
      <c r="I3" s="11">
        <f>H3*0.4</f>
        <v>31.400000000000002</v>
      </c>
      <c r="J3" s="14">
        <f t="shared" ref="J3:J23" si="0">G3+I3</f>
        <v>79.040000000000006</v>
      </c>
      <c r="K3" s="13">
        <v>1</v>
      </c>
    </row>
    <row r="4" spans="1:11" ht="28.5" customHeight="1">
      <c r="A4" s="10">
        <v>2</v>
      </c>
      <c r="B4" s="5" t="s">
        <v>31</v>
      </c>
      <c r="C4" s="8" t="s">
        <v>32</v>
      </c>
      <c r="D4" s="9" t="s">
        <v>7</v>
      </c>
      <c r="E4" s="5" t="s">
        <v>8</v>
      </c>
      <c r="F4" s="11">
        <v>109.60000000000004</v>
      </c>
      <c r="G4" s="12">
        <f>F4/1.5*0.6</f>
        <v>43.840000000000011</v>
      </c>
      <c r="H4" s="11">
        <v>74.400000000000006</v>
      </c>
      <c r="I4" s="11">
        <f>H4*0.4</f>
        <v>29.760000000000005</v>
      </c>
      <c r="J4" s="14">
        <f t="shared" si="0"/>
        <v>73.600000000000023</v>
      </c>
      <c r="K4" s="13">
        <v>2</v>
      </c>
    </row>
    <row r="5" spans="1:11" ht="28.5" customHeight="1">
      <c r="A5" s="7">
        <v>3</v>
      </c>
      <c r="B5" s="5" t="s">
        <v>5</v>
      </c>
      <c r="C5" s="8" t="s">
        <v>6</v>
      </c>
      <c r="D5" s="9" t="s">
        <v>7</v>
      </c>
      <c r="E5" s="5" t="s">
        <v>8</v>
      </c>
      <c r="F5" s="11">
        <v>106.70000000000003</v>
      </c>
      <c r="G5" s="12">
        <f t="shared" ref="G5:G23" si="1">F5/1.5*0.6</f>
        <v>42.680000000000014</v>
      </c>
      <c r="H5" s="11">
        <v>74.400000000000006</v>
      </c>
      <c r="I5" s="11">
        <f t="shared" ref="I5:I23" si="2">H5*0.4</f>
        <v>29.760000000000005</v>
      </c>
      <c r="J5" s="14">
        <f t="shared" si="0"/>
        <v>72.440000000000026</v>
      </c>
      <c r="K5" s="13">
        <v>3</v>
      </c>
    </row>
    <row r="6" spans="1:11" ht="28.5" customHeight="1">
      <c r="A6" s="7">
        <v>4</v>
      </c>
      <c r="B6" s="5" t="s">
        <v>37</v>
      </c>
      <c r="C6" s="8" t="s">
        <v>38</v>
      </c>
      <c r="D6" s="9" t="s">
        <v>7</v>
      </c>
      <c r="E6" s="5" t="s">
        <v>8</v>
      </c>
      <c r="F6" s="11">
        <v>107.40000000000005</v>
      </c>
      <c r="G6" s="12">
        <f t="shared" si="1"/>
        <v>42.960000000000022</v>
      </c>
      <c r="H6" s="11">
        <v>70.7</v>
      </c>
      <c r="I6" s="11">
        <f t="shared" si="2"/>
        <v>28.28</v>
      </c>
      <c r="J6" s="14">
        <f t="shared" si="0"/>
        <v>71.240000000000023</v>
      </c>
      <c r="K6" s="13">
        <v>4</v>
      </c>
    </row>
    <row r="7" spans="1:11" ht="28.5" customHeight="1">
      <c r="A7" s="10">
        <v>5</v>
      </c>
      <c r="B7" s="5" t="s">
        <v>29</v>
      </c>
      <c r="C7" s="8" t="s">
        <v>30</v>
      </c>
      <c r="D7" s="9" t="s">
        <v>7</v>
      </c>
      <c r="E7" s="5" t="s">
        <v>8</v>
      </c>
      <c r="F7" s="11">
        <v>107.80000000000004</v>
      </c>
      <c r="G7" s="12">
        <f t="shared" si="1"/>
        <v>43.120000000000012</v>
      </c>
      <c r="H7" s="11">
        <v>67.8</v>
      </c>
      <c r="I7" s="11">
        <f t="shared" si="2"/>
        <v>27.12</v>
      </c>
      <c r="J7" s="14">
        <f t="shared" si="0"/>
        <v>70.240000000000009</v>
      </c>
      <c r="K7" s="13">
        <v>5</v>
      </c>
    </row>
    <row r="8" spans="1:11" ht="28.5" customHeight="1">
      <c r="A8" s="7">
        <v>6</v>
      </c>
      <c r="B8" s="4" t="s">
        <v>33</v>
      </c>
      <c r="C8" s="8" t="s">
        <v>34</v>
      </c>
      <c r="D8" s="9" t="s">
        <v>7</v>
      </c>
      <c r="E8" s="5" t="s">
        <v>8</v>
      </c>
      <c r="F8" s="11">
        <v>102.00000000000003</v>
      </c>
      <c r="G8" s="12">
        <f t="shared" si="1"/>
        <v>40.800000000000004</v>
      </c>
      <c r="H8" s="11">
        <v>73.400000000000006</v>
      </c>
      <c r="I8" s="11">
        <f t="shared" si="2"/>
        <v>29.360000000000003</v>
      </c>
      <c r="J8" s="14">
        <f t="shared" si="0"/>
        <v>70.160000000000011</v>
      </c>
      <c r="K8" s="13">
        <v>6</v>
      </c>
    </row>
    <row r="9" spans="1:11" ht="28.5" customHeight="1">
      <c r="A9" s="7">
        <v>7</v>
      </c>
      <c r="B9" s="4" t="s">
        <v>11</v>
      </c>
      <c r="C9" s="8" t="s">
        <v>12</v>
      </c>
      <c r="D9" s="9" t="s">
        <v>7</v>
      </c>
      <c r="E9" s="5" t="s">
        <v>8</v>
      </c>
      <c r="F9" s="11">
        <v>101.80000000000005</v>
      </c>
      <c r="G9" s="12">
        <f t="shared" si="1"/>
        <v>40.72000000000002</v>
      </c>
      <c r="H9" s="11">
        <v>69.599999999999994</v>
      </c>
      <c r="I9" s="11">
        <f t="shared" si="2"/>
        <v>27.84</v>
      </c>
      <c r="J9" s="14">
        <f t="shared" si="0"/>
        <v>68.560000000000016</v>
      </c>
      <c r="K9" s="13">
        <v>7</v>
      </c>
    </row>
    <row r="10" spans="1:11" ht="28.5" customHeight="1">
      <c r="A10" s="10">
        <v>8</v>
      </c>
      <c r="B10" s="5" t="s">
        <v>23</v>
      </c>
      <c r="C10" s="8" t="s">
        <v>24</v>
      </c>
      <c r="D10" s="9" t="s">
        <v>7</v>
      </c>
      <c r="E10" s="5" t="s">
        <v>8</v>
      </c>
      <c r="F10" s="11">
        <v>100.30000000000008</v>
      </c>
      <c r="G10" s="12">
        <f t="shared" si="1"/>
        <v>40.120000000000026</v>
      </c>
      <c r="H10" s="11">
        <v>70.099999999999994</v>
      </c>
      <c r="I10" s="11">
        <f t="shared" si="2"/>
        <v>28.04</v>
      </c>
      <c r="J10" s="14">
        <f t="shared" si="0"/>
        <v>68.160000000000025</v>
      </c>
      <c r="K10" s="13">
        <v>8</v>
      </c>
    </row>
    <row r="11" spans="1:11" ht="28.5" customHeight="1">
      <c r="A11" s="7">
        <v>9</v>
      </c>
      <c r="B11" s="5" t="s">
        <v>35</v>
      </c>
      <c r="C11" s="8" t="s">
        <v>36</v>
      </c>
      <c r="D11" s="9" t="s">
        <v>7</v>
      </c>
      <c r="E11" s="5" t="s">
        <v>8</v>
      </c>
      <c r="F11" s="11">
        <v>102.80000000000004</v>
      </c>
      <c r="G11" s="12">
        <f t="shared" si="1"/>
        <v>41.120000000000012</v>
      </c>
      <c r="H11" s="11">
        <v>66</v>
      </c>
      <c r="I11" s="11">
        <f t="shared" si="2"/>
        <v>26.400000000000002</v>
      </c>
      <c r="J11" s="14">
        <f t="shared" si="0"/>
        <v>67.52000000000001</v>
      </c>
      <c r="K11" s="13">
        <v>9</v>
      </c>
    </row>
    <row r="12" spans="1:11" ht="28.5" customHeight="1">
      <c r="A12" s="7">
        <v>10</v>
      </c>
      <c r="B12" s="5" t="s">
        <v>15</v>
      </c>
      <c r="C12" s="8" t="s">
        <v>16</v>
      </c>
      <c r="D12" s="9" t="s">
        <v>7</v>
      </c>
      <c r="E12" s="5" t="s">
        <v>8</v>
      </c>
      <c r="F12" s="11">
        <v>101.80000000000005</v>
      </c>
      <c r="G12" s="12">
        <f t="shared" si="1"/>
        <v>40.72000000000002</v>
      </c>
      <c r="H12" s="11">
        <v>66.8</v>
      </c>
      <c r="I12" s="11">
        <f t="shared" si="2"/>
        <v>26.72</v>
      </c>
      <c r="J12" s="14">
        <f t="shared" si="0"/>
        <v>67.440000000000026</v>
      </c>
      <c r="K12" s="13">
        <v>10</v>
      </c>
    </row>
    <row r="13" spans="1:11" ht="28.5" customHeight="1">
      <c r="A13" s="10">
        <v>11</v>
      </c>
      <c r="B13" s="4" t="s">
        <v>21</v>
      </c>
      <c r="C13" s="8" t="s">
        <v>22</v>
      </c>
      <c r="D13" s="9" t="s">
        <v>7</v>
      </c>
      <c r="E13" s="5" t="s">
        <v>8</v>
      </c>
      <c r="F13" s="11">
        <v>90.20000000000006</v>
      </c>
      <c r="G13" s="12">
        <f t="shared" si="1"/>
        <v>36.080000000000027</v>
      </c>
      <c r="H13" s="11">
        <v>68.3</v>
      </c>
      <c r="I13" s="11">
        <f t="shared" si="2"/>
        <v>27.32</v>
      </c>
      <c r="J13" s="14">
        <f t="shared" si="0"/>
        <v>63.400000000000027</v>
      </c>
      <c r="K13" s="13">
        <v>11</v>
      </c>
    </row>
    <row r="14" spans="1:11" ht="28.5" customHeight="1">
      <c r="A14" s="7">
        <v>12</v>
      </c>
      <c r="B14" s="5" t="s">
        <v>43</v>
      </c>
      <c r="C14" s="8" t="s">
        <v>44</v>
      </c>
      <c r="D14" s="9" t="s">
        <v>7</v>
      </c>
      <c r="E14" s="5" t="s">
        <v>8</v>
      </c>
      <c r="F14" s="11">
        <v>87.400000000000063</v>
      </c>
      <c r="G14" s="12">
        <f t="shared" si="1"/>
        <v>34.960000000000022</v>
      </c>
      <c r="H14" s="11">
        <v>70</v>
      </c>
      <c r="I14" s="11">
        <f t="shared" si="2"/>
        <v>28</v>
      </c>
      <c r="J14" s="14">
        <f t="shared" si="0"/>
        <v>62.960000000000022</v>
      </c>
      <c r="K14" s="13">
        <v>12</v>
      </c>
    </row>
    <row r="15" spans="1:11" ht="28.5" customHeight="1">
      <c r="A15" s="7">
        <v>13</v>
      </c>
      <c r="B15" s="5" t="s">
        <v>41</v>
      </c>
      <c r="C15" s="8" t="s">
        <v>42</v>
      </c>
      <c r="D15" s="9" t="s">
        <v>7</v>
      </c>
      <c r="E15" s="5" t="s">
        <v>8</v>
      </c>
      <c r="F15" s="11">
        <v>88.400000000000091</v>
      </c>
      <c r="G15" s="12">
        <f t="shared" si="1"/>
        <v>35.360000000000035</v>
      </c>
      <c r="H15" s="11">
        <v>67.7</v>
      </c>
      <c r="I15" s="11">
        <f t="shared" si="2"/>
        <v>27.080000000000002</v>
      </c>
      <c r="J15" s="14">
        <f t="shared" si="0"/>
        <v>62.44000000000004</v>
      </c>
      <c r="K15" s="13">
        <v>13</v>
      </c>
    </row>
    <row r="16" spans="1:11" ht="28.5" customHeight="1">
      <c r="A16" s="10">
        <v>14</v>
      </c>
      <c r="B16" s="5" t="s">
        <v>13</v>
      </c>
      <c r="C16" s="8" t="s">
        <v>14</v>
      </c>
      <c r="D16" s="9" t="s">
        <v>7</v>
      </c>
      <c r="E16" s="5" t="s">
        <v>8</v>
      </c>
      <c r="F16" s="11">
        <v>88.500000000000085</v>
      </c>
      <c r="G16" s="12">
        <f t="shared" si="1"/>
        <v>35.400000000000034</v>
      </c>
      <c r="H16" s="11">
        <v>67</v>
      </c>
      <c r="I16" s="11">
        <f t="shared" si="2"/>
        <v>26.8</v>
      </c>
      <c r="J16" s="14">
        <f t="shared" si="0"/>
        <v>62.200000000000031</v>
      </c>
      <c r="K16" s="13">
        <v>14</v>
      </c>
    </row>
    <row r="17" spans="1:11" ht="28.5" customHeight="1">
      <c r="A17" s="7">
        <v>15</v>
      </c>
      <c r="B17" s="4" t="s">
        <v>39</v>
      </c>
      <c r="C17" s="8" t="s">
        <v>40</v>
      </c>
      <c r="D17" s="9" t="s">
        <v>7</v>
      </c>
      <c r="E17" s="5" t="s">
        <v>8</v>
      </c>
      <c r="F17" s="11">
        <v>87.500000000000085</v>
      </c>
      <c r="G17" s="12">
        <f t="shared" si="1"/>
        <v>35.000000000000036</v>
      </c>
      <c r="H17" s="11">
        <v>67.2</v>
      </c>
      <c r="I17" s="11">
        <f t="shared" si="2"/>
        <v>26.880000000000003</v>
      </c>
      <c r="J17" s="14">
        <f t="shared" si="0"/>
        <v>61.880000000000038</v>
      </c>
      <c r="K17" s="13">
        <v>15</v>
      </c>
    </row>
    <row r="18" spans="1:11" ht="28.5" customHeight="1">
      <c r="A18" s="7">
        <v>16</v>
      </c>
      <c r="B18" s="4" t="s">
        <v>45</v>
      </c>
      <c r="C18" s="8" t="s">
        <v>46</v>
      </c>
      <c r="D18" s="9" t="s">
        <v>7</v>
      </c>
      <c r="E18" s="5" t="s">
        <v>8</v>
      </c>
      <c r="F18" s="11">
        <v>81.900000000000091</v>
      </c>
      <c r="G18" s="12">
        <f t="shared" si="1"/>
        <v>32.760000000000034</v>
      </c>
      <c r="H18" s="11">
        <v>69.400000000000006</v>
      </c>
      <c r="I18" s="11">
        <f t="shared" si="2"/>
        <v>27.760000000000005</v>
      </c>
      <c r="J18" s="14">
        <f t="shared" si="0"/>
        <v>60.520000000000039</v>
      </c>
      <c r="K18" s="13">
        <v>16</v>
      </c>
    </row>
    <row r="19" spans="1:11" ht="28.5" customHeight="1">
      <c r="A19" s="10">
        <v>17</v>
      </c>
      <c r="B19" s="5" t="s">
        <v>25</v>
      </c>
      <c r="C19" s="8" t="s">
        <v>26</v>
      </c>
      <c r="D19" s="9" t="s">
        <v>7</v>
      </c>
      <c r="E19" s="5" t="s">
        <v>8</v>
      </c>
      <c r="F19" s="11">
        <v>90.800000000000111</v>
      </c>
      <c r="G19" s="12">
        <f t="shared" si="1"/>
        <v>36.320000000000043</v>
      </c>
      <c r="H19" s="11">
        <v>60.4</v>
      </c>
      <c r="I19" s="11">
        <f t="shared" si="2"/>
        <v>24.16</v>
      </c>
      <c r="J19" s="14">
        <f t="shared" si="0"/>
        <v>60.480000000000047</v>
      </c>
      <c r="K19" s="13">
        <v>17</v>
      </c>
    </row>
    <row r="20" spans="1:11" ht="28.5" customHeight="1">
      <c r="A20" s="7">
        <v>18</v>
      </c>
      <c r="B20" s="5" t="s">
        <v>19</v>
      </c>
      <c r="C20" s="8" t="s">
        <v>20</v>
      </c>
      <c r="D20" s="9" t="s">
        <v>7</v>
      </c>
      <c r="E20" s="5" t="s">
        <v>8</v>
      </c>
      <c r="F20" s="11">
        <v>81.10000000000008</v>
      </c>
      <c r="G20" s="12">
        <f t="shared" si="1"/>
        <v>32.440000000000033</v>
      </c>
      <c r="H20" s="11">
        <v>68.599999999999994</v>
      </c>
      <c r="I20" s="11">
        <f t="shared" si="2"/>
        <v>27.439999999999998</v>
      </c>
      <c r="J20" s="14">
        <f t="shared" si="0"/>
        <v>59.880000000000031</v>
      </c>
      <c r="K20" s="13">
        <v>18</v>
      </c>
    </row>
    <row r="21" spans="1:11" ht="28.5" customHeight="1">
      <c r="A21" s="7">
        <v>19</v>
      </c>
      <c r="B21" s="4" t="s">
        <v>17</v>
      </c>
      <c r="C21" s="8" t="s">
        <v>18</v>
      </c>
      <c r="D21" s="9" t="s">
        <v>7</v>
      </c>
      <c r="E21" s="5" t="s">
        <v>8</v>
      </c>
      <c r="F21" s="11">
        <v>84.600000000000065</v>
      </c>
      <c r="G21" s="12">
        <f t="shared" si="1"/>
        <v>33.840000000000025</v>
      </c>
      <c r="H21" s="11">
        <v>62.8</v>
      </c>
      <c r="I21" s="11">
        <f t="shared" si="2"/>
        <v>25.12</v>
      </c>
      <c r="J21" s="14">
        <f t="shared" si="0"/>
        <v>58.960000000000022</v>
      </c>
      <c r="K21" s="13">
        <v>19</v>
      </c>
    </row>
    <row r="22" spans="1:11" ht="28.5" customHeight="1">
      <c r="A22" s="10">
        <v>20</v>
      </c>
      <c r="B22" s="5" t="s">
        <v>9</v>
      </c>
      <c r="C22" s="8" t="s">
        <v>10</v>
      </c>
      <c r="D22" s="9" t="s">
        <v>7</v>
      </c>
      <c r="E22" s="5" t="s">
        <v>8</v>
      </c>
      <c r="F22" s="11">
        <v>81.800000000000111</v>
      </c>
      <c r="G22" s="12">
        <f t="shared" si="1"/>
        <v>32.720000000000041</v>
      </c>
      <c r="H22" s="11">
        <v>62.8</v>
      </c>
      <c r="I22" s="11">
        <f t="shared" si="2"/>
        <v>25.12</v>
      </c>
      <c r="J22" s="14">
        <f t="shared" si="0"/>
        <v>57.840000000000046</v>
      </c>
      <c r="K22" s="13">
        <v>20</v>
      </c>
    </row>
    <row r="23" spans="1:11" ht="28.5" customHeight="1">
      <c r="A23" s="7">
        <v>21</v>
      </c>
      <c r="B23" s="5" t="s">
        <v>47</v>
      </c>
      <c r="C23" s="5" t="s">
        <v>48</v>
      </c>
      <c r="D23" s="5" t="s">
        <v>7</v>
      </c>
      <c r="E23" s="5" t="s">
        <v>8</v>
      </c>
      <c r="F23" s="11">
        <v>107.00000000000006</v>
      </c>
      <c r="G23" s="12">
        <f t="shared" si="1"/>
        <v>42.800000000000018</v>
      </c>
      <c r="H23" s="11" t="s">
        <v>56</v>
      </c>
      <c r="I23" s="11" t="s">
        <v>56</v>
      </c>
      <c r="J23" s="14">
        <v>42.8</v>
      </c>
      <c r="K23" s="13">
        <v>21</v>
      </c>
    </row>
  </sheetData>
  <sortState ref="A3:J23">
    <sortCondition descending="1" ref="J3:J23"/>
  </sortState>
  <mergeCells count="1">
    <mergeCell ref="A1:K1"/>
  </mergeCells>
  <phoneticPr fontId="74" type="noConversion"/>
  <printOptions horizontalCentered="1"/>
  <pageMargins left="0.31496062992125984" right="0.31496062992125984" top="0.74803149606299213" bottom="0.55118110236220474" header="0.31496062992125984" footer="0.31496062992125984"/>
  <pageSetup paperSize="9" fitToWidth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2021-02-24T05:11:07Z</cp:lastPrinted>
  <dcterms:created xsi:type="dcterms:W3CDTF">2021-02-08T06:55:10Z</dcterms:created>
  <dcterms:modified xsi:type="dcterms:W3CDTF">2021-02-24T07:13:19Z</dcterms:modified>
</cp:coreProperties>
</file>