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<sst xmlns="http://schemas.openxmlformats.org/spreadsheetml/2006/main" count="19" uniqueCount="15">
  <si>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r>
      <t xml:space="preserve">龙里县消防救援大队2024年公开招聘政府专职消防员招录总成绩表                                             </t>
    </r>
    <r>
      <rPr>
        <sz val="20"/>
        <color theme="1"/>
        <rFont val="方正楷体_GB2312"/>
        <charset val="134"/>
      </rPr>
      <t>（管理岗）</t>
    </r>
  </si>
  <si>
    <t>排名</t>
  </si>
  <si>
    <t>姓名</t>
  </si>
  <si>
    <t>考核环节成绩</t>
  </si>
  <si>
    <t>面试成绩</t>
  </si>
  <si>
    <t>总成绩</t>
  </si>
  <si>
    <t>备注</t>
  </si>
  <si>
    <t>李莲粝</t>
  </si>
  <si>
    <t>进入体检</t>
  </si>
  <si>
    <t>曹正勇</t>
  </si>
  <si>
    <t>梁  文</t>
  </si>
  <si>
    <t>罗锦洋</t>
  </si>
  <si>
    <t>唐自强</t>
  </si>
  <si>
    <t>袁民传</t>
  </si>
  <si>
    <t>梁正林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</si>
</sst>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8"/>
      <color theme="1"/>
      <name val="方正楷体_GB2312"/>
      <charset val="134"/>
    </font>
    <font>
      <sz val="20"/>
      <color theme="1"/>
      <name val="方正楷体_GB2312"/>
      <charset val="134"/>
    </font>
    <font>
      <sz val="14"/>
      <color rgb="FFFF0000"/>
      <name val="方正仿宋_GBK"/>
      <charset val="134"/>
    </font>
    <font>
      <sz val="18"/>
      <color theme="1"/>
      <name val="仿宋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&#35760;&#24405;\WeChat%20Files\WeChat%20Files\wxid_ykrrzx3a0jcv22\FileStorage\File\2024-12\1.&#40857;&#37324;&#21439;&#28040;&#38450;&#25937;&#25588;&#22823;&#38431;2024&#24180;&#20844;&#24320;&#25307;&#32856;&#25919;&#24220;&#19987;&#32844;&#28040;&#38450;&#21592;&#32771;&#26680;&#29615;&#33410;&#25104;&#32489;&#20844;&#31034;&#34920;&#65288;&#31649;&#29702;&#23703;)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表"/>
      <sheetName val="体能"/>
      <sheetName val="技能"/>
      <sheetName val="理论"/>
      <sheetName val="加分项"/>
      <sheetName val="面试"/>
      <sheetName val="Sheet2"/>
    </sheetNames>
    <sheetDataSet>
      <sheetData sheetId="0">
        <row r="3">
          <cell r="B3" t="str">
            <v>李莲粝</v>
          </cell>
          <cell r="C3" t="str">
            <v>20″25</v>
          </cell>
          <cell r="D3">
            <v>80</v>
          </cell>
          <cell r="E3" t="str">
            <v>11″09</v>
          </cell>
          <cell r="F3">
            <v>100</v>
          </cell>
          <cell r="G3" t="str">
            <v>14″21</v>
          </cell>
          <cell r="H3">
            <v>100</v>
          </cell>
          <cell r="I3" t="str">
            <v>优秀</v>
          </cell>
          <cell r="J3">
            <v>100</v>
          </cell>
          <cell r="K3" t="str">
            <v>58″34</v>
          </cell>
          <cell r="L3">
            <v>100</v>
          </cell>
          <cell r="M3">
            <v>66</v>
          </cell>
          <cell r="N3">
            <v>48.3</v>
          </cell>
          <cell r="O3">
            <v>5.3</v>
          </cell>
          <cell r="P3">
            <v>53.6</v>
          </cell>
        </row>
        <row r="4">
          <cell r="B4" t="str">
            <v>曹正勇</v>
          </cell>
          <cell r="C4" t="str">
            <v>20″56</v>
          </cell>
          <cell r="D4">
            <v>80</v>
          </cell>
          <cell r="E4" t="str">
            <v>11″20</v>
          </cell>
          <cell r="F4">
            <v>100</v>
          </cell>
          <cell r="G4" t="str">
            <v>18″34+2″</v>
          </cell>
          <cell r="H4">
            <v>0</v>
          </cell>
          <cell r="I4" t="str">
            <v>优秀</v>
          </cell>
          <cell r="J4">
            <v>100</v>
          </cell>
          <cell r="K4" t="str">
            <v>1′48″84</v>
          </cell>
          <cell r="L4">
            <v>60</v>
          </cell>
          <cell r="M4">
            <v>79</v>
          </cell>
          <cell r="N4">
            <v>45.2</v>
          </cell>
          <cell r="O4">
            <v>3.9</v>
          </cell>
          <cell r="P4">
            <v>49.1</v>
          </cell>
        </row>
        <row r="5">
          <cell r="B5" t="str">
            <v>梁  文</v>
          </cell>
          <cell r="C5" t="str">
            <v>21″77</v>
          </cell>
          <cell r="D5">
            <v>70</v>
          </cell>
          <cell r="E5" t="str">
            <v>13″20</v>
          </cell>
          <cell r="F5">
            <v>80</v>
          </cell>
          <cell r="G5" t="str">
            <v>16″10+2″</v>
          </cell>
          <cell r="H5">
            <v>60</v>
          </cell>
          <cell r="I5" t="str">
            <v>良好</v>
          </cell>
          <cell r="J5">
            <v>80</v>
          </cell>
          <cell r="K5" t="str">
            <v>1′20″00</v>
          </cell>
          <cell r="L5">
            <v>80</v>
          </cell>
          <cell r="M5">
            <v>64</v>
          </cell>
          <cell r="N5">
            <v>41.45</v>
          </cell>
          <cell r="O5">
            <v>2.9</v>
          </cell>
          <cell r="P5">
            <v>44.35</v>
          </cell>
        </row>
        <row r="6">
          <cell r="B6" t="str">
            <v>罗锦洋</v>
          </cell>
          <cell r="C6" t="str">
            <v>20″10</v>
          </cell>
          <cell r="D6">
            <v>80</v>
          </cell>
          <cell r="E6" t="str">
            <v>13″15</v>
          </cell>
          <cell r="F6">
            <v>80</v>
          </cell>
          <cell r="G6" t="str">
            <v>20″18+2″</v>
          </cell>
          <cell r="H6">
            <v>0</v>
          </cell>
          <cell r="I6" t="str">
            <v>及格</v>
          </cell>
          <cell r="J6">
            <v>60</v>
          </cell>
          <cell r="K6" t="str">
            <v>59″28</v>
          </cell>
          <cell r="L6">
            <v>100</v>
          </cell>
          <cell r="M6">
            <v>45</v>
          </cell>
          <cell r="N6">
            <v>33.5</v>
          </cell>
          <cell r="O6">
            <v>2.8</v>
          </cell>
          <cell r="P6">
            <v>36.3</v>
          </cell>
        </row>
        <row r="7">
          <cell r="B7" t="str">
            <v>袁民传</v>
          </cell>
          <cell r="C7" t="str">
            <v>22″15</v>
          </cell>
          <cell r="D7">
            <v>60</v>
          </cell>
          <cell r="E7" t="str">
            <v>14″64</v>
          </cell>
          <cell r="F7">
            <v>70</v>
          </cell>
          <cell r="G7" t="str">
            <v>30″22+4″</v>
          </cell>
          <cell r="H7">
            <v>0</v>
          </cell>
          <cell r="I7" t="str">
            <v>及格</v>
          </cell>
          <cell r="J7">
            <v>60</v>
          </cell>
          <cell r="K7" t="str">
            <v>1′06″35</v>
          </cell>
          <cell r="L7">
            <v>100</v>
          </cell>
          <cell r="M7">
            <v>47</v>
          </cell>
          <cell r="N7">
            <v>31.85</v>
          </cell>
          <cell r="O7">
            <v>1.6</v>
          </cell>
          <cell r="P7">
            <v>33.45</v>
          </cell>
        </row>
        <row r="8">
          <cell r="B8" t="str">
            <v>唐自强</v>
          </cell>
          <cell r="C8" t="str">
            <v>21″47</v>
          </cell>
          <cell r="D8">
            <v>70</v>
          </cell>
          <cell r="E8" t="str">
            <v>12″10</v>
          </cell>
          <cell r="F8">
            <v>90</v>
          </cell>
          <cell r="G8" t="str">
            <v>20″65+2″</v>
          </cell>
          <cell r="H8">
            <v>0</v>
          </cell>
          <cell r="I8" t="str">
            <v>优秀</v>
          </cell>
          <cell r="J8">
            <v>100</v>
          </cell>
          <cell r="K8" t="str">
            <v>1′45″03</v>
          </cell>
          <cell r="L8">
            <v>60</v>
          </cell>
          <cell r="M8">
            <v>41</v>
          </cell>
          <cell r="N8">
            <v>32.3</v>
          </cell>
          <cell r="O8">
            <v>0.1</v>
          </cell>
          <cell r="P8">
            <v>32.4</v>
          </cell>
        </row>
        <row r="9">
          <cell r="B9" t="str">
            <v>梁正林</v>
          </cell>
          <cell r="C9" t="str">
            <v>23″63</v>
          </cell>
          <cell r="D9">
            <v>50</v>
          </cell>
          <cell r="E9" t="str">
            <v>18″20</v>
          </cell>
          <cell r="F9">
            <v>30</v>
          </cell>
          <cell r="G9" t="str">
            <v>19″84+2″</v>
          </cell>
          <cell r="H9">
            <v>0</v>
          </cell>
          <cell r="I9" t="str">
            <v>及格</v>
          </cell>
          <cell r="J9">
            <v>60</v>
          </cell>
          <cell r="K9" t="str">
            <v>58″00</v>
          </cell>
          <cell r="L9">
            <v>100</v>
          </cell>
          <cell r="M9">
            <v>55</v>
          </cell>
          <cell r="N9">
            <v>30.5</v>
          </cell>
          <cell r="O9">
            <v>0.7</v>
          </cell>
          <cell r="P9">
            <v>31.2</v>
          </cell>
        </row>
        <row r="10">
          <cell r="B10" t="str">
            <v>王贵江</v>
          </cell>
          <cell r="C10" t="str">
            <v>27″59</v>
          </cell>
          <cell r="D10">
            <v>10</v>
          </cell>
          <cell r="E10" t="str">
            <v>15″05</v>
          </cell>
          <cell r="F10">
            <v>60</v>
          </cell>
          <cell r="G10" t="str">
            <v>30″83+6″</v>
          </cell>
          <cell r="H10">
            <v>0</v>
          </cell>
          <cell r="I10" t="str">
            <v>不及格</v>
          </cell>
          <cell r="J10">
            <v>20</v>
          </cell>
          <cell r="K10" t="str">
            <v>3′37″34</v>
          </cell>
          <cell r="L10">
            <v>0</v>
          </cell>
          <cell r="M10">
            <v>48</v>
          </cell>
          <cell r="N10">
            <v>20.65</v>
          </cell>
          <cell r="O10">
            <v>1.3</v>
          </cell>
          <cell r="P10">
            <v>21.95</v>
          </cell>
        </row>
        <row r="11">
          <cell r="B11" t="str">
            <v>刘剑松</v>
          </cell>
          <cell r="C11" t="str">
            <v>25″23</v>
          </cell>
          <cell r="D11">
            <v>30</v>
          </cell>
          <cell r="E11" t="str">
            <v>16″84</v>
          </cell>
          <cell r="F11">
            <v>50</v>
          </cell>
          <cell r="G11" t="str">
            <v>30″08</v>
          </cell>
          <cell r="H11">
            <v>0</v>
          </cell>
          <cell r="I11" t="str">
            <v>良好</v>
          </cell>
          <cell r="J11">
            <v>80</v>
          </cell>
          <cell r="K11" t="str">
            <v>58″36</v>
          </cell>
          <cell r="L11">
            <v>0</v>
          </cell>
          <cell r="M11">
            <v>36</v>
          </cell>
          <cell r="N11">
            <v>20.8</v>
          </cell>
          <cell r="O11">
            <v>1</v>
          </cell>
          <cell r="P11">
            <v>21.8</v>
          </cell>
        </row>
        <row r="12">
          <cell r="B12" t="str">
            <v>陈雪俊</v>
          </cell>
          <cell r="C12" t="str">
            <v>28″06</v>
          </cell>
          <cell r="D12">
            <v>0</v>
          </cell>
          <cell r="E12" t="str">
            <v>21″32</v>
          </cell>
          <cell r="F12">
            <v>0</v>
          </cell>
          <cell r="G12" t="str">
            <v>29″22+2″</v>
          </cell>
          <cell r="H12">
            <v>0</v>
          </cell>
          <cell r="I12" t="str">
            <v>优秀</v>
          </cell>
          <cell r="J12">
            <v>100</v>
          </cell>
          <cell r="K12" t="str">
            <v>1′23″57</v>
          </cell>
          <cell r="L12">
            <v>80</v>
          </cell>
          <cell r="M12">
            <v>35</v>
          </cell>
          <cell r="N12">
            <v>19.5</v>
          </cell>
          <cell r="O12">
            <v>1.1</v>
          </cell>
          <cell r="P12">
            <v>20.6</v>
          </cell>
        </row>
      </sheetData>
      <sheetData sheetId="1"/>
      <sheetData sheetId="2"/>
      <sheetData sheetId="3"/>
      <sheetData sheetId="4"/>
      <sheetData sheetId="5">
        <row r="3">
          <cell r="B3" t="str">
            <v>李莲粝</v>
          </cell>
          <cell r="C3">
            <v>89.25</v>
          </cell>
        </row>
        <row r="4">
          <cell r="B4" t="str">
            <v>曹正勇</v>
          </cell>
          <cell r="C4">
            <v>90.75</v>
          </cell>
        </row>
        <row r="5">
          <cell r="B5" t="str">
            <v>梁  文</v>
          </cell>
          <cell r="C5">
            <v>80.8</v>
          </cell>
        </row>
        <row r="6">
          <cell r="B6" t="str">
            <v>罗锦洋</v>
          </cell>
          <cell r="C6">
            <v>89.5</v>
          </cell>
        </row>
        <row r="7">
          <cell r="B7" t="str">
            <v>袁民传</v>
          </cell>
          <cell r="C7">
            <v>80.35</v>
          </cell>
        </row>
        <row r="8">
          <cell r="B8" t="str">
            <v>唐自强</v>
          </cell>
          <cell r="C8">
            <v>89</v>
          </cell>
        </row>
        <row r="9">
          <cell r="B9" t="str">
            <v>梁正林</v>
          </cell>
          <cell r="C9">
            <v>79.5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3.5" outlineLevelCol="5"/>
  <cols>
    <col min="1" max="1" width="12.625" customWidth="1"/>
    <col min="2" max="2" width="21.375" customWidth="1"/>
    <col min="3" max="3" width="27.875" customWidth="1"/>
    <col min="4" max="4" width="20.875" customWidth="1"/>
    <col min="5" max="5" width="19.875" customWidth="1"/>
    <col min="6" max="6" width="29.5" customWidth="1"/>
  </cols>
  <sheetData>
    <row r="1" ht="51" customHeight="1" spans="1:6">
      <c r="A1" s="1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</row>
    <row r="3" ht="32" customHeight="1" spans="1:6">
      <c r="A3" s="6">
        <f>RANK(E3,$E$3:$E$9)</f>
        <v>1</v>
      </c>
      <c r="B3" s="7" t="s">
        <v>7</v>
      </c>
      <c r="C3" s="8">
        <f>VLOOKUP(B3,[1]公示表!$B$3:$P$12,15,FALSE)</f>
        <v>53.6</v>
      </c>
      <c r="D3" s="9">
        <f>VLOOKUP(B3,[1]面试!$B$3:$C$9,2,FALSE)</f>
        <v>89.25</v>
      </c>
      <c r="E3" s="9">
        <f t="shared" ref="E3:E9" si="0">C3+D3*0.4</f>
        <v>89.3</v>
      </c>
      <c r="F3" s="6" t="s">
        <v>8</v>
      </c>
    </row>
    <row r="4" ht="32" customHeight="1" spans="1:6">
      <c r="A4" s="6">
        <f>RANK(E4,$E$3:$E$9)</f>
        <v>2</v>
      </c>
      <c r="B4" s="7" t="s">
        <v>9</v>
      </c>
      <c r="C4" s="8">
        <f>VLOOKUP(B4,[1]公示表!$B$3:$P$12,15,FALSE)</f>
        <v>49.1</v>
      </c>
      <c r="D4" s="9">
        <f>VLOOKUP(B4,[1]面试!$B$3:$C$9,2,FALSE)</f>
        <v>90.75</v>
      </c>
      <c r="E4" s="9">
        <f t="shared" si="0"/>
        <v>85.4</v>
      </c>
      <c r="F4" s="6" t="s">
        <v>8</v>
      </c>
    </row>
    <row r="5" ht="32" customHeight="1" spans="1:6">
      <c r="A5" s="6">
        <f>RANK(E5,$E$3:$E$9)</f>
        <v>3</v>
      </c>
      <c r="B5" s="7" t="s">
        <v>10</v>
      </c>
      <c r="C5" s="8">
        <f>VLOOKUP(B5,[1]公示表!$B$3:$P$12,15,FALSE)</f>
        <v>44.35</v>
      </c>
      <c r="D5" s="9">
        <f>VLOOKUP(B5,[1]面试!$B$3:$C$9,2,FALSE)</f>
        <v>80.8</v>
      </c>
      <c r="E5" s="9">
        <f t="shared" si="0"/>
        <v>76.67</v>
      </c>
      <c r="F5" s="6" t="s">
        <v>8</v>
      </c>
    </row>
    <row r="6" ht="32" customHeight="1" spans="1:6">
      <c r="A6" s="6">
        <f>RANK(E6,$E$3:$E$9)</f>
        <v>4</v>
      </c>
      <c r="B6" s="7" t="s">
        <v>11</v>
      </c>
      <c r="C6" s="8">
        <f>VLOOKUP(B6,[1]公示表!$B$3:$P$12,15,FALSE)</f>
        <v>36.3</v>
      </c>
      <c r="D6" s="9">
        <f>VLOOKUP(B6,[1]面试!$B$3:$C$9,2,FALSE)</f>
        <v>89.5</v>
      </c>
      <c r="E6" s="9">
        <f t="shared" si="0"/>
        <v>72.1</v>
      </c>
      <c r="F6" s="6" t="s">
        <v>8</v>
      </c>
    </row>
    <row r="7" ht="32" customHeight="1" spans="1:6">
      <c r="A7" s="6">
        <f>RANK(E7,$E$3:$E$9)</f>
        <v>5</v>
      </c>
      <c r="B7" s="7" t="s">
        <v>12</v>
      </c>
      <c r="C7" s="8">
        <f>VLOOKUP(B7,[1]公示表!$B$3:$P$12,15,FALSE)</f>
        <v>32.4</v>
      </c>
      <c r="D7" s="9">
        <f>VLOOKUP(B7,[1]面试!$B$3:$C$9,2,FALSE)</f>
        <v>89</v>
      </c>
      <c r="E7" s="9">
        <f t="shared" si="0"/>
        <v>68</v>
      </c>
      <c r="F7" s="6" t="s">
        <v>8</v>
      </c>
    </row>
    <row r="8" ht="32" customHeight="1" spans="1:6">
      <c r="A8" s="10">
        <f>RANK(E8,$E$3:$E$9)</f>
        <v>6</v>
      </c>
      <c r="B8" s="7" t="s">
        <v>13</v>
      </c>
      <c r="C8" s="8">
        <f>VLOOKUP(B8,[1]公示表!$B$3:$P$12,15,FALSE)</f>
        <v>33.45</v>
      </c>
      <c r="D8" s="9">
        <f>VLOOKUP(B8,[1]面试!$B$3:$C$9,2,FALSE)</f>
        <v>80.35</v>
      </c>
      <c r="E8" s="9">
        <f t="shared" si="0"/>
        <v>65.59</v>
      </c>
      <c r="F8" s="11"/>
    </row>
    <row r="9" ht="32" customHeight="1" spans="1:6">
      <c r="A9" s="10">
        <f>RANK(E9,$E$3:$E$9)</f>
        <v>7</v>
      </c>
      <c r="B9" s="7" t="s">
        <v>14</v>
      </c>
      <c r="C9" s="8">
        <f>VLOOKUP(B9,[1]公示表!$B$3:$P$12,15,FALSE)</f>
        <v>31.2</v>
      </c>
      <c r="D9" s="9">
        <f>VLOOKUP(B9,[1]面试!$B$3:$C$9,2,FALSE)</f>
        <v>79.5</v>
      </c>
      <c r="E9" s="9">
        <f t="shared" si="0"/>
        <v>63</v>
      </c>
      <c r="F9" s="11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無悔^O^初衷</cp:lastModifiedBy>
  <dcterms:created xsi:type="dcterms:W3CDTF">2023-05-12T11:15:00Z</dcterms:created>
  <dcterms:modified xsi:type="dcterms:W3CDTF">2024-12-30T11:08:57Z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9E944C6A862A4C1A8D2F7B83435AC951_12</vt:lpwstr>
  </property>
</Properties>
</file>