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  <sheet name="Sheet2" sheetId="2" r:id="rId2"/>
    <sheet name="Sheet3" sheetId="3" r:id="rId3"/>
  </sheets>
  <definedNames>
    <definedName name="_xlnm._FilterDatabase" localSheetId="0" hidden="1">Sheet1!$A$2:$H$35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<sst xmlns="http://schemas.openxmlformats.org/spreadsheetml/2006/main" count="106" uniqueCount="75">
  <si>
    <t>贵阳市消防救援支队2024年招录非执勤岗位
未进入体能测试及心理测试人员名单</t>
  </si>
  <si>
    <t>序号</t>
  </si>
  <si>
    <t>姓名</t>
  </si>
  <si>
    <t>性别</t>
  </si>
  <si>
    <t>身份证号</t>
  </si>
  <si>
    <t>笔试成绩</t>
  </si>
  <si>
    <t>备注</t>
  </si>
  <si>
    <t>蔡周勇</t>
  </si>
  <si>
    <t>男</t>
  </si>
  <si>
    <t>522129********3536</t>
  </si>
  <si>
    <t>陈甜</t>
  </si>
  <si>
    <t>522426********5610</t>
  </si>
  <si>
    <t>陈金</t>
  </si>
  <si>
    <t>522123********1000</t>
  </si>
  <si>
    <t>冯俊</t>
  </si>
  <si>
    <t>522128********0033</t>
  </si>
  <si>
    <t>李扬</t>
  </si>
  <si>
    <t>522425********8439</t>
  </si>
  <si>
    <t>廖伟涵</t>
  </si>
  <si>
    <t>520102********3419</t>
  </si>
  <si>
    <t>赵毅慷</t>
  </si>
  <si>
    <t>522132********001X</t>
  </si>
  <si>
    <t>梁宵</t>
  </si>
  <si>
    <t>522121********1250</t>
  </si>
  <si>
    <t>廖子溢</t>
  </si>
  <si>
    <t>520121********7619</t>
  </si>
  <si>
    <t>袁小宝</t>
  </si>
  <si>
    <t>522228********1750</t>
  </si>
  <si>
    <t>杨家兴</t>
  </si>
  <si>
    <t>520102********3814</t>
  </si>
  <si>
    <t>幸浩</t>
  </si>
  <si>
    <t>522122********1834</t>
  </si>
  <si>
    <t>程英会</t>
  </si>
  <si>
    <t>522101********4617</t>
  </si>
  <si>
    <t>郑能华</t>
  </si>
  <si>
    <t>522124********0857</t>
  </si>
  <si>
    <t>于才鸿</t>
  </si>
  <si>
    <t>520103********2412</t>
  </si>
  <si>
    <t>班启将</t>
  </si>
  <si>
    <t>522731********1274</t>
  </si>
  <si>
    <t>高永琪</t>
  </si>
  <si>
    <t>510922********4631</t>
  </si>
  <si>
    <t>李响</t>
  </si>
  <si>
    <t>522428********0416</t>
  </si>
  <si>
    <t>陈飘飘</t>
  </si>
  <si>
    <t> 52020********53578</t>
  </si>
  <si>
    <t>邓力健</t>
  </si>
  <si>
    <t>520121********0011</t>
  </si>
  <si>
    <t>李美蓉</t>
  </si>
  <si>
    <t>女</t>
  </si>
  <si>
    <t>522225********010X</t>
  </si>
  <si>
    <t>高伟</t>
  </si>
  <si>
    <t>522424********5011</t>
  </si>
  <si>
    <t>吴虎</t>
  </si>
  <si>
    <t>522501********2010</t>
  </si>
  <si>
    <t>王帅</t>
  </si>
  <si>
    <t>522227********6010</t>
  </si>
  <si>
    <t>高芳虎</t>
  </si>
  <si>
    <t>522626********0115</t>
  </si>
  <si>
    <t>刘刚</t>
  </si>
  <si>
    <t>522425********2430</t>
  </si>
  <si>
    <t>庄金培</t>
  </si>
  <si>
    <t>522423********081X</t>
  </si>
  <si>
    <t>张金海</t>
  </si>
  <si>
    <t>522422********423x</t>
  </si>
  <si>
    <t>雷鹏</t>
  </si>
  <si>
    <t>522127********2535</t>
  </si>
  <si>
    <t>秦亚军</t>
  </si>
  <si>
    <t>522225********6630</t>
  </si>
  <si>
    <t>陈国海</t>
  </si>
  <si>
    <t>522426********1612</t>
  </si>
  <si>
    <t>丁仿林</t>
  </si>
  <si>
    <t>522132********1414</t>
  </si>
  <si>
    <t>阳涛</t>
  </si>
  <si>
    <t>522428********4830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</si>
</sst>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topLeftCell="A26" workbookViewId="0">
      <selection activeCell="J38" sqref="J38"/>
    </sheetView>
  </sheetViews>
  <sheetFormatPr defaultColWidth="9" defaultRowHeight="13.5" outlineLevelCol="5"/>
  <cols>
    <col min="1" max="1" width="5.375" style="1" customWidth="1"/>
    <col min="2" max="2" width="9" style="1"/>
    <col min="3" max="3" width="5.375" style="1" customWidth="1"/>
    <col min="4" max="4" width="21.625" style="1" customWidth="1"/>
    <col min="5" max="6" width="15.375" style="1" customWidth="1"/>
    <col min="7" max="16384" width="9" style="1"/>
  </cols>
  <sheetData>
    <row r="1" ht="52" customHeight="1" spans="1:6">
      <c r="A1" s="2" t="s">
        <v>0</v>
      </c>
      <c r="B1" s="2"/>
      <c r="C1" s="2"/>
      <c r="D1" s="2"/>
      <c r="E1" s="2"/>
      <c r="F1" s="2"/>
    </row>
    <row r="2" ht="2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33" customHeight="1" spans="1:6">
      <c r="A3" s="4">
        <v>1</v>
      </c>
      <c r="B3" s="5" t="s">
        <v>7</v>
      </c>
      <c r="C3" s="5" t="s">
        <v>8</v>
      </c>
      <c r="D3" s="11" t="s">
        <v>9</v>
      </c>
      <c r="E3" s="5">
        <f>100-18-9-7</f>
        <v>66</v>
      </c>
      <c r="F3" s="4"/>
    </row>
    <row r="4" s="1" customFormat="1" ht="33" customHeight="1" spans="1:6">
      <c r="A4" s="4">
        <v>2</v>
      </c>
      <c r="B4" s="5" t="s">
        <v>10</v>
      </c>
      <c r="C4" s="5" t="s">
        <v>8</v>
      </c>
      <c r="D4" s="11" t="s">
        <v>11</v>
      </c>
      <c r="E4" s="5">
        <f>100-16-6-5-7</f>
        <v>66</v>
      </c>
      <c r="F4" s="4"/>
    </row>
    <row r="5" s="1" customFormat="1" ht="33" customHeight="1" spans="1:6">
      <c r="A5" s="4">
        <v>3</v>
      </c>
      <c r="B5" s="5" t="s">
        <v>12</v>
      </c>
      <c r="C5" s="5" t="s">
        <v>8</v>
      </c>
      <c r="D5" s="11" t="s">
        <v>13</v>
      </c>
      <c r="E5" s="5">
        <f>100-14-9-5-7</f>
        <v>65</v>
      </c>
      <c r="F5" s="4"/>
    </row>
    <row r="6" s="1" customFormat="1" ht="33" customHeight="1" spans="1:6">
      <c r="A6" s="4">
        <v>4</v>
      </c>
      <c r="B6" s="5" t="s">
        <v>14</v>
      </c>
      <c r="C6" s="5" t="s">
        <v>8</v>
      </c>
      <c r="D6" s="11" t="s">
        <v>15</v>
      </c>
      <c r="E6" s="5">
        <f>100-14-9-5-7</f>
        <v>65</v>
      </c>
      <c r="F6" s="4"/>
    </row>
    <row r="7" s="1" customFormat="1" ht="33" customHeight="1" spans="1:6">
      <c r="A7" s="4">
        <v>5</v>
      </c>
      <c r="B7" s="7" t="s">
        <v>16</v>
      </c>
      <c r="C7" s="7" t="s">
        <v>8</v>
      </c>
      <c r="D7" s="12" t="s">
        <v>17</v>
      </c>
      <c r="E7" s="5">
        <f>100-14-9-5-7</f>
        <v>65</v>
      </c>
      <c r="F7" s="4"/>
    </row>
    <row r="8" s="1" customFormat="1" ht="33" customHeight="1" spans="1:6">
      <c r="A8" s="4">
        <v>6</v>
      </c>
      <c r="B8" s="5" t="s">
        <v>18</v>
      </c>
      <c r="C8" s="5" t="s">
        <v>8</v>
      </c>
      <c r="D8" s="11" t="s">
        <v>19</v>
      </c>
      <c r="E8" s="5">
        <f>100-20-9-7</f>
        <v>64</v>
      </c>
      <c r="F8" s="4"/>
    </row>
    <row r="9" s="1" customFormat="1" ht="33" customHeight="1" spans="1:6">
      <c r="A9" s="4">
        <v>7</v>
      </c>
      <c r="B9" s="5" t="s">
        <v>20</v>
      </c>
      <c r="C9" s="5" t="s">
        <v>8</v>
      </c>
      <c r="D9" s="11" t="s">
        <v>21</v>
      </c>
      <c r="E9" s="5">
        <f>100-29-7</f>
        <v>64</v>
      </c>
      <c r="F9" s="4"/>
    </row>
    <row r="10" s="1" customFormat="1" ht="33" customHeight="1" spans="1:6">
      <c r="A10" s="4">
        <v>8</v>
      </c>
      <c r="B10" s="5" t="s">
        <v>22</v>
      </c>
      <c r="C10" s="5" t="s">
        <v>8</v>
      </c>
      <c r="D10" s="11" t="s">
        <v>23</v>
      </c>
      <c r="E10" s="5">
        <f>100-29-7</f>
        <v>64</v>
      </c>
      <c r="F10" s="4"/>
    </row>
    <row r="11" s="1" customFormat="1" ht="33" customHeight="1" spans="1:6">
      <c r="A11" s="4">
        <v>9</v>
      </c>
      <c r="B11" s="5" t="s">
        <v>24</v>
      </c>
      <c r="C11" s="5" t="s">
        <v>8</v>
      </c>
      <c r="D11" s="11" t="s">
        <v>25</v>
      </c>
      <c r="E11" s="5">
        <f>100-18-9-9</f>
        <v>64</v>
      </c>
      <c r="F11" s="4"/>
    </row>
    <row r="12" s="1" customFormat="1" ht="33" customHeight="1" spans="1:6">
      <c r="A12" s="4">
        <v>10</v>
      </c>
      <c r="B12" s="5" t="s">
        <v>26</v>
      </c>
      <c r="C12" s="5" t="s">
        <v>8</v>
      </c>
      <c r="D12" s="11" t="s">
        <v>27</v>
      </c>
      <c r="E12" s="5">
        <f>100-18-12-7</f>
        <v>63</v>
      </c>
      <c r="F12" s="4"/>
    </row>
    <row r="13" s="1" customFormat="1" ht="33" customHeight="1" spans="1:6">
      <c r="A13" s="4">
        <v>11</v>
      </c>
      <c r="B13" s="5" t="s">
        <v>28</v>
      </c>
      <c r="C13" s="5" t="s">
        <v>8</v>
      </c>
      <c r="D13" s="11" t="s">
        <v>29</v>
      </c>
      <c r="E13" s="5">
        <f>100-26-11</f>
        <v>63</v>
      </c>
      <c r="F13" s="4"/>
    </row>
    <row r="14" s="1" customFormat="1" ht="33" customHeight="1" spans="1:6">
      <c r="A14" s="4">
        <v>12</v>
      </c>
      <c r="B14" s="5" t="s">
        <v>30</v>
      </c>
      <c r="C14" s="5" t="s">
        <v>8</v>
      </c>
      <c r="D14" s="11" t="s">
        <v>31</v>
      </c>
      <c r="E14" s="5">
        <f>100-29-9</f>
        <v>62</v>
      </c>
      <c r="F14" s="4"/>
    </row>
    <row r="15" s="1" customFormat="1" ht="33" customHeight="1" spans="1:6">
      <c r="A15" s="4">
        <v>13</v>
      </c>
      <c r="B15" s="5" t="s">
        <v>32</v>
      </c>
      <c r="C15" s="5" t="s">
        <v>8</v>
      </c>
      <c r="D15" s="11" t="s">
        <v>33</v>
      </c>
      <c r="E15" s="5">
        <f>100-18-6-5-9</f>
        <v>62</v>
      </c>
      <c r="F15" s="4"/>
    </row>
    <row r="16" s="1" customFormat="1" ht="33" customHeight="1" spans="1:6">
      <c r="A16" s="4">
        <v>14</v>
      </c>
      <c r="B16" s="5" t="s">
        <v>34</v>
      </c>
      <c r="C16" s="5" t="s">
        <v>8</v>
      </c>
      <c r="D16" s="11" t="s">
        <v>35</v>
      </c>
      <c r="E16" s="5">
        <f>100-24-6-9</f>
        <v>61</v>
      </c>
      <c r="F16" s="4"/>
    </row>
    <row r="17" s="1" customFormat="1" ht="33" customHeight="1" spans="1:6">
      <c r="A17" s="4">
        <v>15</v>
      </c>
      <c r="B17" s="5" t="s">
        <v>36</v>
      </c>
      <c r="C17" s="5" t="s">
        <v>8</v>
      </c>
      <c r="D17" s="11" t="s">
        <v>37</v>
      </c>
      <c r="E17" s="5">
        <f>100-12-18-9</f>
        <v>61</v>
      </c>
      <c r="F17" s="4"/>
    </row>
    <row r="18" s="1" customFormat="1" ht="33" customHeight="1" spans="1:6">
      <c r="A18" s="4">
        <v>16</v>
      </c>
      <c r="B18" s="7" t="s">
        <v>38</v>
      </c>
      <c r="C18" s="7" t="s">
        <v>8</v>
      </c>
      <c r="D18" s="12" t="s">
        <v>39</v>
      </c>
      <c r="E18" s="5">
        <f>100-20-12-8</f>
        <v>60</v>
      </c>
      <c r="F18" s="4"/>
    </row>
    <row r="19" s="1" customFormat="1" ht="33" customHeight="1" spans="1:6">
      <c r="A19" s="4">
        <v>17</v>
      </c>
      <c r="B19" s="5" t="s">
        <v>40</v>
      </c>
      <c r="C19" s="5" t="s">
        <v>8</v>
      </c>
      <c r="D19" s="11" t="s">
        <v>41</v>
      </c>
      <c r="E19" s="5">
        <f>100-24-9-7</f>
        <v>60</v>
      </c>
      <c r="F19" s="4"/>
    </row>
    <row r="20" s="1" customFormat="1" ht="33" customHeight="1" spans="1:6">
      <c r="A20" s="4">
        <v>18</v>
      </c>
      <c r="B20" s="5" t="s">
        <v>42</v>
      </c>
      <c r="C20" s="5" t="s">
        <v>8</v>
      </c>
      <c r="D20" s="11" t="s">
        <v>43</v>
      </c>
      <c r="E20" s="5">
        <f>100-20-12-8</f>
        <v>60</v>
      </c>
      <c r="F20" s="4"/>
    </row>
    <row r="21" s="1" customFormat="1" ht="33" customHeight="1" spans="1:6">
      <c r="A21" s="4">
        <v>19</v>
      </c>
      <c r="B21" s="5" t="s">
        <v>44</v>
      </c>
      <c r="C21" s="5" t="s">
        <v>8</v>
      </c>
      <c r="D21" s="11" t="s">
        <v>45</v>
      </c>
      <c r="E21" s="5">
        <f>100-22-6-5-7</f>
        <v>60</v>
      </c>
      <c r="F21" s="4"/>
    </row>
    <row r="22" s="1" customFormat="1" ht="33" customHeight="1" spans="1:6">
      <c r="A22" s="4">
        <v>20</v>
      </c>
      <c r="B22" s="5" t="s">
        <v>46</v>
      </c>
      <c r="C22" s="5" t="s">
        <v>8</v>
      </c>
      <c r="D22" s="11" t="s">
        <v>47</v>
      </c>
      <c r="E22" s="5">
        <f>100-18-12-10</f>
        <v>60</v>
      </c>
      <c r="F22" s="4"/>
    </row>
    <row r="23" s="1" customFormat="1" ht="33" customHeight="1" spans="1:6">
      <c r="A23" s="4">
        <v>21</v>
      </c>
      <c r="B23" s="5" t="s">
        <v>48</v>
      </c>
      <c r="C23" s="5" t="s">
        <v>49</v>
      </c>
      <c r="D23" s="11" t="s">
        <v>50</v>
      </c>
      <c r="E23" s="5">
        <v>59</v>
      </c>
      <c r="F23" s="4"/>
    </row>
    <row r="24" s="1" customFormat="1" ht="33" customHeight="1" spans="1:6">
      <c r="A24" s="4">
        <v>22</v>
      </c>
      <c r="B24" s="5" t="s">
        <v>51</v>
      </c>
      <c r="C24" s="5" t="s">
        <v>8</v>
      </c>
      <c r="D24" s="11" t="s">
        <v>52</v>
      </c>
      <c r="E24" s="5">
        <f>100-20-9-5-7</f>
        <v>59</v>
      </c>
      <c r="F24" s="4"/>
    </row>
    <row r="25" s="1" customFormat="1" ht="33" customHeight="1" spans="1:6">
      <c r="A25" s="4">
        <v>23</v>
      </c>
      <c r="B25" s="5" t="s">
        <v>53</v>
      </c>
      <c r="C25" s="5" t="s">
        <v>8</v>
      </c>
      <c r="D25" s="11" t="s">
        <v>54</v>
      </c>
      <c r="E25" s="5">
        <f>100-14-9-10-8</f>
        <v>59</v>
      </c>
      <c r="F25" s="4"/>
    </row>
    <row r="26" s="1" customFormat="1" ht="33" customHeight="1" spans="1:6">
      <c r="A26" s="4">
        <v>24</v>
      </c>
      <c r="B26" s="5" t="s">
        <v>55</v>
      </c>
      <c r="C26" s="5" t="s">
        <v>8</v>
      </c>
      <c r="D26" s="11" t="s">
        <v>56</v>
      </c>
      <c r="E26" s="5">
        <f>100-22-6-5-8</f>
        <v>59</v>
      </c>
      <c r="F26" s="4"/>
    </row>
    <row r="27" s="1" customFormat="1" ht="33" customHeight="1" spans="1:6">
      <c r="A27" s="4">
        <v>25</v>
      </c>
      <c r="B27" s="9" t="s">
        <v>57</v>
      </c>
      <c r="C27" s="9" t="s">
        <v>8</v>
      </c>
      <c r="D27" s="13" t="s">
        <v>58</v>
      </c>
      <c r="E27" s="5">
        <f>100-22-12-7</f>
        <v>59</v>
      </c>
      <c r="F27" s="4"/>
    </row>
    <row r="28" s="1" customFormat="1" ht="33" customHeight="1" spans="1:6">
      <c r="A28" s="4">
        <v>26</v>
      </c>
      <c r="B28" s="5" t="s">
        <v>59</v>
      </c>
      <c r="C28" s="5" t="s">
        <v>8</v>
      </c>
      <c r="D28" s="11" t="s">
        <v>60</v>
      </c>
      <c r="E28" s="5">
        <f>100-22-12-8</f>
        <v>58</v>
      </c>
      <c r="F28" s="4"/>
    </row>
    <row r="29" s="1" customFormat="1" ht="33" customHeight="1" spans="1:6">
      <c r="A29" s="4">
        <v>27</v>
      </c>
      <c r="B29" s="5" t="s">
        <v>61</v>
      </c>
      <c r="C29" s="5" t="s">
        <v>8</v>
      </c>
      <c r="D29" s="11" t="s">
        <v>62</v>
      </c>
      <c r="E29" s="5">
        <f>100-22-5-6-9</f>
        <v>58</v>
      </c>
      <c r="F29" s="4"/>
    </row>
    <row r="30" s="1" customFormat="1" ht="33" customHeight="1" spans="1:6">
      <c r="A30" s="4">
        <v>28</v>
      </c>
      <c r="B30" s="5" t="s">
        <v>63</v>
      </c>
      <c r="C30" s="5" t="s">
        <v>8</v>
      </c>
      <c r="D30" s="11" t="s">
        <v>64</v>
      </c>
      <c r="E30" s="5">
        <f>100-20-12-10</f>
        <v>58</v>
      </c>
      <c r="F30" s="4"/>
    </row>
    <row r="31" s="1" customFormat="1" ht="33" customHeight="1" spans="1:6">
      <c r="A31" s="4">
        <v>29</v>
      </c>
      <c r="B31" s="5" t="s">
        <v>65</v>
      </c>
      <c r="C31" s="5" t="s">
        <v>8</v>
      </c>
      <c r="D31" s="11" t="s">
        <v>66</v>
      </c>
      <c r="E31" s="5">
        <f>100-22-9-5-8</f>
        <v>56</v>
      </c>
      <c r="F31" s="4"/>
    </row>
    <row r="32" s="1" customFormat="1" ht="33" customHeight="1" spans="1:6">
      <c r="A32" s="4">
        <v>30</v>
      </c>
      <c r="B32" s="5" t="s">
        <v>67</v>
      </c>
      <c r="C32" s="5" t="s">
        <v>8</v>
      </c>
      <c r="D32" s="11" t="s">
        <v>68</v>
      </c>
      <c r="E32" s="5">
        <f>100-22-9-5-11</f>
        <v>53</v>
      </c>
      <c r="F32" s="4"/>
    </row>
    <row r="33" s="1" customFormat="1" ht="33" customHeight="1" spans="1:6">
      <c r="A33" s="4">
        <v>31</v>
      </c>
      <c r="B33" s="5" t="s">
        <v>69</v>
      </c>
      <c r="C33" s="5" t="s">
        <v>8</v>
      </c>
      <c r="D33" s="11" t="s">
        <v>70</v>
      </c>
      <c r="E33" s="5">
        <f>100-26-9-5-9</f>
        <v>51</v>
      </c>
      <c r="F33" s="4"/>
    </row>
    <row r="34" s="1" customFormat="1" ht="33" customHeight="1" spans="1:6">
      <c r="A34" s="4">
        <v>32</v>
      </c>
      <c r="B34" s="5" t="s">
        <v>71</v>
      </c>
      <c r="C34" s="5" t="s">
        <v>8</v>
      </c>
      <c r="D34" s="11" t="s">
        <v>72</v>
      </c>
      <c r="E34" s="5">
        <f>100-26-9-10-8</f>
        <v>47</v>
      </c>
      <c r="F34" s="4"/>
    </row>
    <row r="35" s="1" customFormat="1" ht="33" customHeight="1" spans="1:6">
      <c r="A35" s="4">
        <v>33</v>
      </c>
      <c r="B35" s="5" t="s">
        <v>73</v>
      </c>
      <c r="C35" s="5" t="s">
        <v>8</v>
      </c>
      <c r="D35" s="11" t="s">
        <v>74</v>
      </c>
      <c r="E35" s="5">
        <f>100-22-10-12-9</f>
        <v>47</v>
      </c>
      <c r="F35" s="4"/>
    </row>
  </sheetData>
  <autoFilter ref="A2:H35">
    <extLst/>
  </autoFilter>
  <mergeCells count="1">
    <mergeCell ref="A1:F1"/>
  </mergeCells>
  <pageMargins left="0.354166666666667" right="0.236111111111111" top="0.66875" bottom="0.747916666666667" header="0.298611111111111" footer="0.298611111111111"/>
  <pageSetup paperSize="9" scale="90" orientation="portrait" horizontalDpi="600"/>
  <headerFooter/>
  <ignoredErrors>
    <ignoredError sqref="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await</cp:lastModifiedBy>
  <dcterms:created xsi:type="dcterms:W3CDTF">2023-05-12T11:15:00Z</dcterms:created>
  <dcterms:modified xsi:type="dcterms:W3CDTF">2024-03-26T03:44:33Z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F403EE97089B4CE18198D4B14190F1B7_12</vt:lpwstr>
  </property>
</Properties>
</file>