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0" windowHeight="12975" activeTab="0"/>
  </bookViews>
  <sheets>
    <sheet name="成绩统计表" sheetId="1" r:id="rId1"/>
    <sheet name="Sheet3" sheetId="2" r:id="rId2"/>
    <sheet name="Sheet2" sheetId="3" r:id="rId3"/>
  </sheets>
  <definedNames>
    <definedName name="_xlnm.Print_Titles" localSheetId="0">'成绩统计表'!$2:$2</definedName>
    <definedName name="_xlnm._FilterDatabase" localSheetId="0" hidden="1">'成绩统计表'!$A$2:$L$104</definedName>
  </definedNames>
  <calcPr fullCalcOnLoad="1"/>
</workbook>
</file>

<file path=xl/sharedStrings.xml><?xml version="1.0" encoding="utf-8"?>
<sst xmlns="http://schemas.openxmlformats.org/spreadsheetml/2006/main" count="484" uniqueCount="162">
  <si>
    <t>贵州省林业局直属事业单位2023年公开招聘工作人员面试成绩、总成绩及进入体检
环节人员名单</t>
  </si>
  <si>
    <t>序号</t>
  </si>
  <si>
    <t>姓名</t>
  </si>
  <si>
    <t>报考单位名称</t>
  </si>
  <si>
    <t>报考岗位代码</t>
  </si>
  <si>
    <t>折算成百分制后的笔试成绩</t>
  </si>
  <si>
    <t>折算成百分制后的笔试成绩按60%计</t>
  </si>
  <si>
    <t>面试成绩</t>
  </si>
  <si>
    <t>面试成绩按40%计</t>
  </si>
  <si>
    <t>总成绩</t>
  </si>
  <si>
    <t>总排名</t>
  </si>
  <si>
    <t>是否进入体检环节</t>
  </si>
  <si>
    <t>备注</t>
  </si>
  <si>
    <t>李丹</t>
  </si>
  <si>
    <t>贵州省林业信息和宣传中心</t>
  </si>
  <si>
    <t>101</t>
  </si>
  <si>
    <t>是</t>
  </si>
  <si>
    <t>谭建斌</t>
  </si>
  <si>
    <t>否</t>
  </si>
  <si>
    <t>赵术智</t>
  </si>
  <si>
    <t>杨文兴</t>
  </si>
  <si>
    <t>贵州省湿地和公益林保护中心</t>
  </si>
  <si>
    <t>秦燚</t>
  </si>
  <si>
    <t>戴雨珂</t>
  </si>
  <si>
    <t>刘念</t>
  </si>
  <si>
    <t>陈艺</t>
  </si>
  <si>
    <t>甘青青</t>
  </si>
  <si>
    <t>龚凯</t>
  </si>
  <si>
    <t>张静涛</t>
  </si>
  <si>
    <t>甘君洁</t>
  </si>
  <si>
    <t>杨林苹</t>
  </si>
  <si>
    <t>李青林</t>
  </si>
  <si>
    <t>王俞岑</t>
  </si>
  <si>
    <t>李静</t>
  </si>
  <si>
    <t>李勃</t>
  </si>
  <si>
    <t>黄仁志</t>
  </si>
  <si>
    <t>吴莲莲</t>
  </si>
  <si>
    <t>郭玲</t>
  </si>
  <si>
    <t>王耀</t>
  </si>
  <si>
    <t>熊露露</t>
  </si>
  <si>
    <t>田雨风</t>
  </si>
  <si>
    <t>缺考</t>
  </si>
  <si>
    <t>程灿灿</t>
  </si>
  <si>
    <t>贵州省林业调查规划院</t>
  </si>
  <si>
    <t>袁欢</t>
  </si>
  <si>
    <t>况梅</t>
  </si>
  <si>
    <t>陆冰</t>
  </si>
  <si>
    <t>张婷</t>
  </si>
  <si>
    <t>王艺鸿</t>
  </si>
  <si>
    <t>宁方阳</t>
  </si>
  <si>
    <t>刘斌</t>
  </si>
  <si>
    <t>陈倩</t>
  </si>
  <si>
    <t>1</t>
  </si>
  <si>
    <t>总成绩四舍五入法保留小数点后两位数字后出现并列情况，根据招聘方案总成绩按实际成绩计算</t>
  </si>
  <si>
    <t>张冬雪</t>
  </si>
  <si>
    <t>2</t>
  </si>
  <si>
    <t>蒲昱琦</t>
  </si>
  <si>
    <t>姚丹</t>
  </si>
  <si>
    <t>毛圆圆</t>
  </si>
  <si>
    <t>黄彬</t>
  </si>
  <si>
    <t>王莎</t>
  </si>
  <si>
    <t>贵州省林业学校</t>
  </si>
  <si>
    <t>403</t>
  </si>
  <si>
    <t>桂开叶</t>
  </si>
  <si>
    <t>石庆霞</t>
  </si>
  <si>
    <t>3</t>
  </si>
  <si>
    <t>洪昌镝</t>
  </si>
  <si>
    <t>刘文渊</t>
  </si>
  <si>
    <t>张愉</t>
  </si>
  <si>
    <t>杨红</t>
  </si>
  <si>
    <t>404</t>
  </si>
  <si>
    <t>霍霏</t>
  </si>
  <si>
    <t>刘烨</t>
  </si>
  <si>
    <t>刘洋</t>
  </si>
  <si>
    <t>钱思萌</t>
  </si>
  <si>
    <t>崔永冲</t>
  </si>
  <si>
    <t>白小玉</t>
  </si>
  <si>
    <t>贵州省国有龙里林场</t>
  </si>
  <si>
    <t>501</t>
  </si>
  <si>
    <t>李中华</t>
  </si>
  <si>
    <t>王健</t>
  </si>
  <si>
    <t>马祜</t>
  </si>
  <si>
    <t>502</t>
  </si>
  <si>
    <t>徐燕</t>
  </si>
  <si>
    <t>戴睿志</t>
  </si>
  <si>
    <t>张伟</t>
  </si>
  <si>
    <t>陈雨欣</t>
  </si>
  <si>
    <t>徐蕴</t>
  </si>
  <si>
    <t>刘艳</t>
  </si>
  <si>
    <t>郑周霞</t>
  </si>
  <si>
    <t>李郡炀</t>
  </si>
  <si>
    <t>姜欣池</t>
  </si>
  <si>
    <t>503</t>
  </si>
  <si>
    <t>张文康</t>
  </si>
  <si>
    <t>席玥</t>
  </si>
  <si>
    <t>申丽</t>
  </si>
  <si>
    <t>柳芳园</t>
  </si>
  <si>
    <t>贵州省国有扎佐林场</t>
  </si>
  <si>
    <t>601</t>
  </si>
  <si>
    <t>杨静蓉</t>
  </si>
  <si>
    <t>王敏</t>
  </si>
  <si>
    <t>谢玉红</t>
  </si>
  <si>
    <t>吴静</t>
  </si>
  <si>
    <t>宋秋双</t>
  </si>
  <si>
    <t>王宇帆</t>
  </si>
  <si>
    <t>602</t>
  </si>
  <si>
    <t>潘齐浩</t>
  </si>
  <si>
    <t>陈杰</t>
  </si>
  <si>
    <t>徐玉岚</t>
  </si>
  <si>
    <t>刘浩</t>
  </si>
  <si>
    <t>马小薇</t>
  </si>
  <si>
    <t>毛羽柔</t>
  </si>
  <si>
    <t>王成菊</t>
  </si>
  <si>
    <t>603</t>
  </si>
  <si>
    <t>梁丽</t>
  </si>
  <si>
    <t>曹海</t>
  </si>
  <si>
    <t>姜衍瑾</t>
  </si>
  <si>
    <t>张柏翔</t>
  </si>
  <si>
    <t>桂琴</t>
  </si>
  <si>
    <t>李祎祎</t>
  </si>
  <si>
    <t>604</t>
  </si>
  <si>
    <t>张健竹</t>
  </si>
  <si>
    <t>陈雨婷</t>
  </si>
  <si>
    <t>李润潇</t>
  </si>
  <si>
    <t>陈启国</t>
  </si>
  <si>
    <t>马兴相</t>
  </si>
  <si>
    <t>陆坤</t>
  </si>
  <si>
    <t>贵州宽阔水国家级自然保护区管理局</t>
  </si>
  <si>
    <t>701</t>
  </si>
  <si>
    <t>廖福倩</t>
  </si>
  <si>
    <t>徐志超</t>
  </si>
  <si>
    <t>侯健</t>
  </si>
  <si>
    <t>贵州麻阳河国家级自然保护区管理局</t>
  </si>
  <si>
    <t>801</t>
  </si>
  <si>
    <t>杨亭亭</t>
  </si>
  <si>
    <t>冉茂成</t>
  </si>
  <si>
    <t>袁贵川</t>
  </si>
  <si>
    <t>802</t>
  </si>
  <si>
    <t>谢妙竹</t>
  </si>
  <si>
    <t>周巧</t>
  </si>
  <si>
    <t>田彦</t>
  </si>
  <si>
    <t>803</t>
  </si>
  <si>
    <t>罗力文</t>
  </si>
  <si>
    <t>杨骐骏</t>
  </si>
  <si>
    <t>44</t>
  </si>
  <si>
    <t>教师</t>
  </si>
  <si>
    <t>45</t>
  </si>
  <si>
    <t>46</t>
  </si>
  <si>
    <t>47</t>
  </si>
  <si>
    <t>递补合格人员</t>
  </si>
  <si>
    <t>48</t>
  </si>
  <si>
    <t>49</t>
  </si>
  <si>
    <t>53</t>
  </si>
  <si>
    <t>森林资源培育、保护专业技术工作</t>
  </si>
  <si>
    <t>54</t>
  </si>
  <si>
    <t>55</t>
  </si>
  <si>
    <t>56</t>
  </si>
  <si>
    <t>57</t>
  </si>
  <si>
    <t>58</t>
  </si>
  <si>
    <t>59</t>
  </si>
  <si>
    <t>60</t>
  </si>
  <si>
    <t>61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</si>
</sst>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8"/>
      <name val="方正小标宋_GBK"/>
      <family val="4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49" fontId="0" fillId="0" borderId="9" xfId="0" applyNumberForma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0" fontId="27" fillId="3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4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7" fontId="27" fillId="0" borderId="9" xfId="0" applyNumberFormat="1" applyFont="1" applyFill="1" applyBorder="1" applyAlignment="1">
      <alignment horizontal="center" vertical="center" wrapText="1"/>
    </xf>
    <xf numFmtId="178" fontId="2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3" xfId="6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="115" zoomScaleNormal="115" workbookViewId="0" topLeftCell="A1">
      <selection activeCell="L29" sqref="L29"/>
    </sheetView>
  </sheetViews>
  <sheetFormatPr defaultColWidth="9.00390625" defaultRowHeight="14.25"/>
  <cols>
    <col min="1" max="1" width="4.375" style="20" customWidth="1"/>
    <col min="2" max="2" width="7.625" style="21" customWidth="1"/>
    <col min="3" max="3" width="15.375" style="21" customWidth="1"/>
    <col min="4" max="4" width="6.25390625" style="22" customWidth="1"/>
    <col min="5" max="5" width="7.875" style="22" customWidth="1"/>
    <col min="6" max="6" width="12.75390625" style="22" customWidth="1"/>
    <col min="7" max="7" width="12.25390625" style="23" customWidth="1"/>
    <col min="8" max="8" width="10.50390625" style="22" customWidth="1"/>
    <col min="9" max="9" width="12.875" style="22" customWidth="1"/>
    <col min="10" max="10" width="9.25390625" style="20" customWidth="1"/>
    <col min="11" max="11" width="9.125" style="22" customWidth="1"/>
    <col min="12" max="12" width="12.50390625" style="22" customWidth="1"/>
    <col min="13" max="16384" width="9.00390625" style="17" customWidth="1"/>
  </cols>
  <sheetData>
    <row r="1" spans="1:12" s="17" customFormat="1" ht="54" customHeight="1">
      <c r="A1" s="24" t="s">
        <v>0</v>
      </c>
      <c r="B1" s="24"/>
      <c r="C1" s="24"/>
      <c r="D1" s="24"/>
      <c r="E1" s="24"/>
      <c r="F1" s="24"/>
      <c r="G1" s="25"/>
      <c r="H1" s="24"/>
      <c r="I1" s="24"/>
      <c r="J1" s="24"/>
      <c r="K1" s="24"/>
      <c r="L1" s="24"/>
    </row>
    <row r="2" spans="1:12" s="17" customFormat="1" ht="66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6" t="s">
        <v>10</v>
      </c>
      <c r="K2" s="28" t="s">
        <v>11</v>
      </c>
      <c r="L2" s="33" t="s">
        <v>12</v>
      </c>
    </row>
    <row r="3" spans="1:12" s="5" customFormat="1" ht="33" customHeight="1">
      <c r="A3" s="1">
        <v>1</v>
      </c>
      <c r="B3" s="2" t="s">
        <v>13</v>
      </c>
      <c r="C3" s="2" t="s">
        <v>14</v>
      </c>
      <c r="D3" s="2" t="s">
        <v>15</v>
      </c>
      <c r="E3" s="2">
        <v>73.33</v>
      </c>
      <c r="F3" s="11">
        <f aca="true" t="shared" si="0" ref="F3:F35">E3*0.6</f>
        <v>43.998</v>
      </c>
      <c r="G3" s="11">
        <v>82</v>
      </c>
      <c r="H3" s="11">
        <f aca="true" t="shared" si="1" ref="H3:H35">G3*0.4</f>
        <v>32.800000000000004</v>
      </c>
      <c r="I3" s="11">
        <f aca="true" t="shared" si="2" ref="I3:I35">F3+H3</f>
        <v>76.798</v>
      </c>
      <c r="J3" s="1">
        <v>1</v>
      </c>
      <c r="K3" s="2" t="s">
        <v>16</v>
      </c>
      <c r="L3" s="14"/>
    </row>
    <row r="4" spans="1:12" s="5" customFormat="1" ht="33" customHeight="1">
      <c r="A4" s="1">
        <v>2</v>
      </c>
      <c r="B4" s="2" t="s">
        <v>17</v>
      </c>
      <c r="C4" s="2" t="s">
        <v>14</v>
      </c>
      <c r="D4" s="2" t="s">
        <v>15</v>
      </c>
      <c r="E4" s="2">
        <v>74</v>
      </c>
      <c r="F4" s="11">
        <f t="shared" si="0"/>
        <v>44.4</v>
      </c>
      <c r="G4" s="11">
        <v>76.67</v>
      </c>
      <c r="H4" s="11">
        <f t="shared" si="1"/>
        <v>30.668000000000003</v>
      </c>
      <c r="I4" s="11">
        <f t="shared" si="2"/>
        <v>75.068</v>
      </c>
      <c r="J4" s="1">
        <v>2</v>
      </c>
      <c r="K4" s="2" t="s">
        <v>18</v>
      </c>
      <c r="L4" s="14"/>
    </row>
    <row r="5" spans="1:12" s="5" customFormat="1" ht="33" customHeight="1">
      <c r="A5" s="1">
        <v>3</v>
      </c>
      <c r="B5" s="2" t="s">
        <v>19</v>
      </c>
      <c r="C5" s="2" t="s">
        <v>14</v>
      </c>
      <c r="D5" s="2" t="s">
        <v>15</v>
      </c>
      <c r="E5" s="2">
        <v>74</v>
      </c>
      <c r="F5" s="11">
        <f t="shared" si="0"/>
        <v>44.4</v>
      </c>
      <c r="G5" s="11">
        <v>67.67</v>
      </c>
      <c r="H5" s="11">
        <f t="shared" si="1"/>
        <v>27.068</v>
      </c>
      <c r="I5" s="11">
        <f t="shared" si="2"/>
        <v>71.468</v>
      </c>
      <c r="J5" s="1">
        <v>3</v>
      </c>
      <c r="K5" s="2" t="s">
        <v>18</v>
      </c>
      <c r="L5" s="14"/>
    </row>
    <row r="6" spans="1:12" s="5" customFormat="1" ht="33" customHeight="1">
      <c r="A6" s="1">
        <v>4</v>
      </c>
      <c r="B6" s="2" t="s">
        <v>20</v>
      </c>
      <c r="C6" s="2" t="s">
        <v>21</v>
      </c>
      <c r="D6" s="2">
        <v>201</v>
      </c>
      <c r="E6" s="2">
        <v>71.67</v>
      </c>
      <c r="F6" s="11">
        <f t="shared" si="0"/>
        <v>43.002</v>
      </c>
      <c r="G6" s="11">
        <v>83.33</v>
      </c>
      <c r="H6" s="11">
        <f t="shared" si="1"/>
        <v>33.332</v>
      </c>
      <c r="I6" s="11">
        <f t="shared" si="2"/>
        <v>76.334</v>
      </c>
      <c r="J6" s="1">
        <v>1</v>
      </c>
      <c r="K6" s="2" t="s">
        <v>16</v>
      </c>
      <c r="L6" s="14"/>
    </row>
    <row r="7" spans="1:12" s="5" customFormat="1" ht="33" customHeight="1">
      <c r="A7" s="1">
        <v>5</v>
      </c>
      <c r="B7" s="2" t="s">
        <v>22</v>
      </c>
      <c r="C7" s="2" t="s">
        <v>21</v>
      </c>
      <c r="D7" s="2">
        <v>201</v>
      </c>
      <c r="E7" s="2">
        <v>71.67</v>
      </c>
      <c r="F7" s="11">
        <f t="shared" si="0"/>
        <v>43.002</v>
      </c>
      <c r="G7" s="11">
        <v>81.33</v>
      </c>
      <c r="H7" s="11">
        <f t="shared" si="1"/>
        <v>32.532000000000004</v>
      </c>
      <c r="I7" s="11">
        <f t="shared" si="2"/>
        <v>75.534</v>
      </c>
      <c r="J7" s="1">
        <v>2</v>
      </c>
      <c r="K7" s="2" t="s">
        <v>18</v>
      </c>
      <c r="L7" s="14"/>
    </row>
    <row r="8" spans="1:12" s="5" customFormat="1" ht="33" customHeight="1">
      <c r="A8" s="1">
        <v>6</v>
      </c>
      <c r="B8" s="2" t="s">
        <v>23</v>
      </c>
      <c r="C8" s="2" t="s">
        <v>21</v>
      </c>
      <c r="D8" s="2">
        <v>201</v>
      </c>
      <c r="E8" s="2">
        <v>70.67</v>
      </c>
      <c r="F8" s="11">
        <f t="shared" si="0"/>
        <v>42.402</v>
      </c>
      <c r="G8" s="11">
        <v>80.83</v>
      </c>
      <c r="H8" s="11">
        <f t="shared" si="1"/>
        <v>32.332</v>
      </c>
      <c r="I8" s="11">
        <f t="shared" si="2"/>
        <v>74.73400000000001</v>
      </c>
      <c r="J8" s="1">
        <v>3</v>
      </c>
      <c r="K8" s="2" t="s">
        <v>18</v>
      </c>
      <c r="L8" s="14"/>
    </row>
    <row r="9" spans="1:12" s="5" customFormat="1" ht="33" customHeight="1">
      <c r="A9" s="1">
        <v>7</v>
      </c>
      <c r="B9" s="2" t="s">
        <v>24</v>
      </c>
      <c r="C9" s="2" t="s">
        <v>21</v>
      </c>
      <c r="D9" s="2">
        <v>202</v>
      </c>
      <c r="E9" s="2">
        <v>70.33</v>
      </c>
      <c r="F9" s="11">
        <f t="shared" si="0"/>
        <v>42.198</v>
      </c>
      <c r="G9" s="11">
        <v>84.67</v>
      </c>
      <c r="H9" s="11">
        <f t="shared" si="1"/>
        <v>33.868</v>
      </c>
      <c r="I9" s="11">
        <f t="shared" si="2"/>
        <v>76.066</v>
      </c>
      <c r="J9" s="1">
        <v>1</v>
      </c>
      <c r="K9" s="2" t="s">
        <v>16</v>
      </c>
      <c r="L9" s="14"/>
    </row>
    <row r="10" spans="1:12" s="5" customFormat="1" ht="33" customHeight="1">
      <c r="A10" s="1">
        <v>8</v>
      </c>
      <c r="B10" s="2" t="s">
        <v>25</v>
      </c>
      <c r="C10" s="2" t="s">
        <v>21</v>
      </c>
      <c r="D10" s="2">
        <v>202</v>
      </c>
      <c r="E10" s="2">
        <v>68.67</v>
      </c>
      <c r="F10" s="11">
        <f t="shared" si="0"/>
        <v>41.202</v>
      </c>
      <c r="G10" s="11">
        <v>87</v>
      </c>
      <c r="H10" s="11">
        <f t="shared" si="1"/>
        <v>34.800000000000004</v>
      </c>
      <c r="I10" s="11">
        <f t="shared" si="2"/>
        <v>76.00200000000001</v>
      </c>
      <c r="J10" s="1">
        <v>2</v>
      </c>
      <c r="K10" s="2" t="s">
        <v>18</v>
      </c>
      <c r="L10" s="14"/>
    </row>
    <row r="11" spans="1:12" s="5" customFormat="1" ht="33" customHeight="1">
      <c r="A11" s="1">
        <v>9</v>
      </c>
      <c r="B11" s="2" t="s">
        <v>26</v>
      </c>
      <c r="C11" s="2" t="s">
        <v>21</v>
      </c>
      <c r="D11" s="2">
        <v>202</v>
      </c>
      <c r="E11" s="2">
        <v>71.33</v>
      </c>
      <c r="F11" s="11">
        <f t="shared" si="0"/>
        <v>42.797999999999995</v>
      </c>
      <c r="G11" s="11">
        <v>82</v>
      </c>
      <c r="H11" s="11">
        <f t="shared" si="1"/>
        <v>32.800000000000004</v>
      </c>
      <c r="I11" s="11">
        <f t="shared" si="2"/>
        <v>75.598</v>
      </c>
      <c r="J11" s="1">
        <v>3</v>
      </c>
      <c r="K11" s="2" t="s">
        <v>18</v>
      </c>
      <c r="L11" s="14"/>
    </row>
    <row r="12" spans="1:12" s="5" customFormat="1" ht="33" customHeight="1">
      <c r="A12" s="1">
        <v>10</v>
      </c>
      <c r="B12" s="2" t="s">
        <v>27</v>
      </c>
      <c r="C12" s="2" t="s">
        <v>21</v>
      </c>
      <c r="D12" s="2">
        <v>203</v>
      </c>
      <c r="E12" s="2">
        <v>75</v>
      </c>
      <c r="F12" s="11">
        <f t="shared" si="0"/>
        <v>45</v>
      </c>
      <c r="G12" s="11">
        <v>86.33</v>
      </c>
      <c r="H12" s="11">
        <f t="shared" si="1"/>
        <v>34.532000000000004</v>
      </c>
      <c r="I12" s="11">
        <f t="shared" si="2"/>
        <v>79.53200000000001</v>
      </c>
      <c r="J12" s="1">
        <v>1</v>
      </c>
      <c r="K12" s="2" t="s">
        <v>16</v>
      </c>
      <c r="L12" s="14"/>
    </row>
    <row r="13" spans="1:12" s="5" customFormat="1" ht="33" customHeight="1">
      <c r="A13" s="1">
        <v>11</v>
      </c>
      <c r="B13" s="2" t="s">
        <v>28</v>
      </c>
      <c r="C13" s="2" t="s">
        <v>21</v>
      </c>
      <c r="D13" s="2">
        <v>203</v>
      </c>
      <c r="E13" s="2">
        <v>77</v>
      </c>
      <c r="F13" s="11">
        <f t="shared" si="0"/>
        <v>46.199999999999996</v>
      </c>
      <c r="G13" s="11">
        <v>82.67</v>
      </c>
      <c r="H13" s="11">
        <f t="shared" si="1"/>
        <v>33.068000000000005</v>
      </c>
      <c r="I13" s="11">
        <f t="shared" si="2"/>
        <v>79.268</v>
      </c>
      <c r="J13" s="1">
        <v>2</v>
      </c>
      <c r="K13" s="2" t="s">
        <v>16</v>
      </c>
      <c r="L13" s="14"/>
    </row>
    <row r="14" spans="1:12" s="17" customFormat="1" ht="33" customHeight="1">
      <c r="A14" s="1">
        <v>12</v>
      </c>
      <c r="B14" s="2" t="s">
        <v>29</v>
      </c>
      <c r="C14" s="2" t="s">
        <v>21</v>
      </c>
      <c r="D14" s="2">
        <v>203</v>
      </c>
      <c r="E14" s="2">
        <v>69.33</v>
      </c>
      <c r="F14" s="11">
        <f t="shared" si="0"/>
        <v>41.598</v>
      </c>
      <c r="G14" s="11">
        <v>84.17</v>
      </c>
      <c r="H14" s="11">
        <f t="shared" si="1"/>
        <v>33.668</v>
      </c>
      <c r="I14" s="11">
        <f t="shared" si="2"/>
        <v>75.26599999999999</v>
      </c>
      <c r="J14" s="1">
        <v>3</v>
      </c>
      <c r="K14" s="2" t="s">
        <v>16</v>
      </c>
      <c r="L14" s="34"/>
    </row>
    <row r="15" spans="1:12" s="17" customFormat="1" ht="33" customHeight="1">
      <c r="A15" s="1">
        <v>13</v>
      </c>
      <c r="B15" s="2" t="s">
        <v>30</v>
      </c>
      <c r="C15" s="2" t="s">
        <v>21</v>
      </c>
      <c r="D15" s="2">
        <v>203</v>
      </c>
      <c r="E15" s="2">
        <v>70.33</v>
      </c>
      <c r="F15" s="11">
        <f t="shared" si="0"/>
        <v>42.198</v>
      </c>
      <c r="G15" s="11">
        <v>77.67</v>
      </c>
      <c r="H15" s="11">
        <f t="shared" si="1"/>
        <v>31.068</v>
      </c>
      <c r="I15" s="11">
        <f t="shared" si="2"/>
        <v>73.266</v>
      </c>
      <c r="J15" s="1">
        <v>4</v>
      </c>
      <c r="K15" s="2" t="s">
        <v>18</v>
      </c>
      <c r="L15" s="34"/>
    </row>
    <row r="16" spans="1:12" s="17" customFormat="1" ht="33" customHeight="1">
      <c r="A16" s="1">
        <v>14</v>
      </c>
      <c r="B16" s="4" t="s">
        <v>31</v>
      </c>
      <c r="C16" s="2" t="s">
        <v>21</v>
      </c>
      <c r="D16" s="2">
        <v>203</v>
      </c>
      <c r="E16" s="6">
        <v>66.6666666666667</v>
      </c>
      <c r="F16" s="11">
        <f t="shared" si="0"/>
        <v>40.00000000000002</v>
      </c>
      <c r="G16" s="11">
        <v>83</v>
      </c>
      <c r="H16" s="11">
        <f t="shared" si="1"/>
        <v>33.2</v>
      </c>
      <c r="I16" s="11">
        <f t="shared" si="2"/>
        <v>73.20000000000002</v>
      </c>
      <c r="J16" s="1">
        <v>5</v>
      </c>
      <c r="K16" s="2" t="s">
        <v>18</v>
      </c>
      <c r="L16" s="2"/>
    </row>
    <row r="17" spans="1:12" s="17" customFormat="1" ht="33" customHeight="1">
      <c r="A17" s="1">
        <v>15</v>
      </c>
      <c r="B17" s="2" t="s">
        <v>32</v>
      </c>
      <c r="C17" s="2" t="s">
        <v>21</v>
      </c>
      <c r="D17" s="2">
        <v>203</v>
      </c>
      <c r="E17" s="2">
        <v>67.33</v>
      </c>
      <c r="F17" s="11">
        <f t="shared" si="0"/>
        <v>40.397999999999996</v>
      </c>
      <c r="G17" s="11">
        <v>81.5</v>
      </c>
      <c r="H17" s="11">
        <f t="shared" si="1"/>
        <v>32.6</v>
      </c>
      <c r="I17" s="11">
        <f t="shared" si="2"/>
        <v>72.99799999999999</v>
      </c>
      <c r="J17" s="1">
        <v>6</v>
      </c>
      <c r="K17" s="2" t="s">
        <v>18</v>
      </c>
      <c r="L17" s="34"/>
    </row>
    <row r="18" spans="1:12" s="17" customFormat="1" ht="33" customHeight="1">
      <c r="A18" s="1">
        <v>16</v>
      </c>
      <c r="B18" s="4" t="s">
        <v>33</v>
      </c>
      <c r="C18" s="2" t="s">
        <v>21</v>
      </c>
      <c r="D18" s="2">
        <v>203</v>
      </c>
      <c r="E18" s="6">
        <v>66.6666666666667</v>
      </c>
      <c r="F18" s="11">
        <f t="shared" si="0"/>
        <v>40.00000000000002</v>
      </c>
      <c r="G18" s="11">
        <v>80.33</v>
      </c>
      <c r="H18" s="11">
        <f t="shared" si="1"/>
        <v>32.132</v>
      </c>
      <c r="I18" s="11">
        <f t="shared" si="2"/>
        <v>72.13200000000002</v>
      </c>
      <c r="J18" s="1">
        <v>7</v>
      </c>
      <c r="K18" s="2" t="s">
        <v>18</v>
      </c>
      <c r="L18" s="2"/>
    </row>
    <row r="19" spans="1:12" s="17" customFormat="1" ht="54" customHeight="1">
      <c r="A19" s="1">
        <v>17</v>
      </c>
      <c r="B19" s="2" t="s">
        <v>34</v>
      </c>
      <c r="C19" s="2" t="s">
        <v>21</v>
      </c>
      <c r="D19" s="2">
        <v>203</v>
      </c>
      <c r="E19" s="2">
        <v>67</v>
      </c>
      <c r="F19" s="11">
        <f t="shared" si="0"/>
        <v>40.199999999999996</v>
      </c>
      <c r="G19" s="11">
        <v>79.67</v>
      </c>
      <c r="H19" s="11">
        <f t="shared" si="1"/>
        <v>31.868000000000002</v>
      </c>
      <c r="I19" s="11">
        <f t="shared" si="2"/>
        <v>72.068</v>
      </c>
      <c r="J19" s="1">
        <v>8</v>
      </c>
      <c r="K19" s="2" t="s">
        <v>18</v>
      </c>
      <c r="L19" s="34"/>
    </row>
    <row r="20" spans="1:12" s="18" customFormat="1" ht="54" customHeight="1">
      <c r="A20" s="1">
        <v>18</v>
      </c>
      <c r="B20" s="4" t="s">
        <v>35</v>
      </c>
      <c r="C20" s="2" t="s">
        <v>21</v>
      </c>
      <c r="D20" s="2">
        <v>203</v>
      </c>
      <c r="E20" s="6">
        <v>66.6666666666667</v>
      </c>
      <c r="F20" s="11">
        <f t="shared" si="0"/>
        <v>40.00000000000002</v>
      </c>
      <c r="G20" s="11">
        <v>78.83</v>
      </c>
      <c r="H20" s="11">
        <f t="shared" si="1"/>
        <v>31.532</v>
      </c>
      <c r="I20" s="11">
        <f t="shared" si="2"/>
        <v>71.53200000000002</v>
      </c>
      <c r="J20" s="1">
        <v>9</v>
      </c>
      <c r="K20" s="2" t="s">
        <v>18</v>
      </c>
      <c r="L20" s="2"/>
    </row>
    <row r="21" spans="1:12" s="18" customFormat="1" ht="54" customHeight="1">
      <c r="A21" s="1">
        <v>19</v>
      </c>
      <c r="B21" s="2" t="s">
        <v>36</v>
      </c>
      <c r="C21" s="2" t="s">
        <v>21</v>
      </c>
      <c r="D21" s="2">
        <v>203</v>
      </c>
      <c r="E21" s="2">
        <v>67</v>
      </c>
      <c r="F21" s="11">
        <f t="shared" si="0"/>
        <v>40.199999999999996</v>
      </c>
      <c r="G21" s="11">
        <v>76</v>
      </c>
      <c r="H21" s="11">
        <f t="shared" si="1"/>
        <v>30.400000000000002</v>
      </c>
      <c r="I21" s="11">
        <f t="shared" si="2"/>
        <v>70.6</v>
      </c>
      <c r="J21" s="1">
        <v>10</v>
      </c>
      <c r="K21" s="2" t="s">
        <v>18</v>
      </c>
      <c r="L21" s="34"/>
    </row>
    <row r="22" spans="1:12" s="18" customFormat="1" ht="54" customHeight="1">
      <c r="A22" s="1">
        <v>20</v>
      </c>
      <c r="B22" s="2" t="s">
        <v>37</v>
      </c>
      <c r="C22" s="2" t="s">
        <v>21</v>
      </c>
      <c r="D22" s="2">
        <v>203</v>
      </c>
      <c r="E22" s="2">
        <v>67</v>
      </c>
      <c r="F22" s="11">
        <f t="shared" si="0"/>
        <v>40.199999999999996</v>
      </c>
      <c r="G22" s="11">
        <v>69.33</v>
      </c>
      <c r="H22" s="11">
        <f t="shared" si="1"/>
        <v>27.732</v>
      </c>
      <c r="I22" s="11">
        <f t="shared" si="2"/>
        <v>67.93199999999999</v>
      </c>
      <c r="J22" s="1">
        <v>11</v>
      </c>
      <c r="K22" s="2" t="s">
        <v>18</v>
      </c>
      <c r="L22" s="34"/>
    </row>
    <row r="23" spans="1:12" s="17" customFormat="1" ht="33" customHeight="1">
      <c r="A23" s="1">
        <v>21</v>
      </c>
      <c r="B23" s="2" t="s">
        <v>38</v>
      </c>
      <c r="C23" s="2" t="s">
        <v>21</v>
      </c>
      <c r="D23" s="2">
        <v>204</v>
      </c>
      <c r="E23" s="2">
        <v>69.67</v>
      </c>
      <c r="F23" s="11">
        <f t="shared" si="0"/>
        <v>41.802</v>
      </c>
      <c r="G23" s="11">
        <v>83.67</v>
      </c>
      <c r="H23" s="11">
        <f t="shared" si="1"/>
        <v>33.468</v>
      </c>
      <c r="I23" s="11">
        <f t="shared" si="2"/>
        <v>75.27000000000001</v>
      </c>
      <c r="J23" s="1">
        <v>1</v>
      </c>
      <c r="K23" s="2" t="s">
        <v>16</v>
      </c>
      <c r="L23" s="34"/>
    </row>
    <row r="24" spans="1:12" s="17" customFormat="1" ht="33" customHeight="1">
      <c r="A24" s="1">
        <v>22</v>
      </c>
      <c r="B24" s="2" t="s">
        <v>39</v>
      </c>
      <c r="C24" s="2" t="s">
        <v>21</v>
      </c>
      <c r="D24" s="2">
        <v>204</v>
      </c>
      <c r="E24" s="2">
        <v>69.33</v>
      </c>
      <c r="F24" s="11">
        <f t="shared" si="0"/>
        <v>41.598</v>
      </c>
      <c r="G24" s="11">
        <v>80.83</v>
      </c>
      <c r="H24" s="11">
        <f t="shared" si="1"/>
        <v>32.332</v>
      </c>
      <c r="I24" s="11">
        <f t="shared" si="2"/>
        <v>73.93</v>
      </c>
      <c r="J24" s="1">
        <v>2</v>
      </c>
      <c r="K24" s="2" t="s">
        <v>18</v>
      </c>
      <c r="L24" s="34"/>
    </row>
    <row r="25" spans="1:12" s="17" customFormat="1" ht="33" customHeight="1">
      <c r="A25" s="1">
        <v>23</v>
      </c>
      <c r="B25" s="2" t="s">
        <v>40</v>
      </c>
      <c r="C25" s="2" t="s">
        <v>21</v>
      </c>
      <c r="D25" s="2">
        <v>204</v>
      </c>
      <c r="E25" s="2">
        <v>70</v>
      </c>
      <c r="F25" s="11">
        <f t="shared" si="0"/>
        <v>42</v>
      </c>
      <c r="G25" s="11" t="s">
        <v>41</v>
      </c>
      <c r="H25" s="11"/>
      <c r="I25" s="11">
        <f t="shared" si="2"/>
        <v>42</v>
      </c>
      <c r="J25" s="1">
        <v>3</v>
      </c>
      <c r="K25" s="2" t="s">
        <v>18</v>
      </c>
      <c r="L25" s="34"/>
    </row>
    <row r="26" spans="1:12" s="17" customFormat="1" ht="33" customHeight="1">
      <c r="A26" s="1">
        <v>24</v>
      </c>
      <c r="B26" s="2" t="s">
        <v>42</v>
      </c>
      <c r="C26" s="2" t="s">
        <v>43</v>
      </c>
      <c r="D26" s="2">
        <v>301</v>
      </c>
      <c r="E26" s="2">
        <v>73.67</v>
      </c>
      <c r="F26" s="11">
        <f t="shared" si="0"/>
        <v>44.202</v>
      </c>
      <c r="G26" s="11">
        <v>81</v>
      </c>
      <c r="H26" s="11">
        <f t="shared" si="1"/>
        <v>32.4</v>
      </c>
      <c r="I26" s="11">
        <f t="shared" si="2"/>
        <v>76.602</v>
      </c>
      <c r="J26" s="1">
        <v>1</v>
      </c>
      <c r="K26" s="2" t="s">
        <v>16</v>
      </c>
      <c r="L26" s="34"/>
    </row>
    <row r="27" spans="1:12" s="17" customFormat="1" ht="33" customHeight="1">
      <c r="A27" s="1">
        <v>25</v>
      </c>
      <c r="B27" s="2" t="s">
        <v>44</v>
      </c>
      <c r="C27" s="2" t="s">
        <v>43</v>
      </c>
      <c r="D27" s="2">
        <v>301</v>
      </c>
      <c r="E27" s="2">
        <v>73.67</v>
      </c>
      <c r="F27" s="11">
        <f t="shared" si="0"/>
        <v>44.202</v>
      </c>
      <c r="G27" s="11">
        <v>80</v>
      </c>
      <c r="H27" s="11">
        <f t="shared" si="1"/>
        <v>32</v>
      </c>
      <c r="I27" s="11">
        <f t="shared" si="2"/>
        <v>76.202</v>
      </c>
      <c r="J27" s="1">
        <v>2</v>
      </c>
      <c r="K27" s="2" t="s">
        <v>18</v>
      </c>
      <c r="L27" s="34"/>
    </row>
    <row r="28" spans="1:12" s="17" customFormat="1" ht="33" customHeight="1">
      <c r="A28" s="1">
        <v>26</v>
      </c>
      <c r="B28" s="7" t="s">
        <v>45</v>
      </c>
      <c r="C28" s="2" t="s">
        <v>43</v>
      </c>
      <c r="D28" s="2">
        <v>301</v>
      </c>
      <c r="E28" s="6">
        <v>72.33</v>
      </c>
      <c r="F28" s="11">
        <f t="shared" si="0"/>
        <v>43.397999999999996</v>
      </c>
      <c r="G28" s="11">
        <v>81.33</v>
      </c>
      <c r="H28" s="11">
        <f t="shared" si="1"/>
        <v>32.532000000000004</v>
      </c>
      <c r="I28" s="11">
        <f t="shared" si="2"/>
        <v>75.93</v>
      </c>
      <c r="J28" s="1">
        <v>3</v>
      </c>
      <c r="K28" s="2" t="s">
        <v>18</v>
      </c>
      <c r="L28" s="34"/>
    </row>
    <row r="29" spans="1:12" s="17" customFormat="1" ht="33" customHeight="1">
      <c r="A29" s="1">
        <v>27</v>
      </c>
      <c r="B29" s="2" t="s">
        <v>46</v>
      </c>
      <c r="C29" s="2" t="s">
        <v>43</v>
      </c>
      <c r="D29" s="2">
        <v>301</v>
      </c>
      <c r="E29" s="2">
        <v>72.33</v>
      </c>
      <c r="F29" s="11">
        <f t="shared" si="0"/>
        <v>43.397999999999996</v>
      </c>
      <c r="G29" s="11">
        <v>78.67</v>
      </c>
      <c r="H29" s="11">
        <f t="shared" si="1"/>
        <v>31.468000000000004</v>
      </c>
      <c r="I29" s="11">
        <f t="shared" si="2"/>
        <v>74.866</v>
      </c>
      <c r="J29" s="1">
        <v>4</v>
      </c>
      <c r="K29" s="2" t="s">
        <v>18</v>
      </c>
      <c r="L29" s="34"/>
    </row>
    <row r="30" spans="1:12" s="17" customFormat="1" ht="33" customHeight="1">
      <c r="A30" s="1">
        <v>28</v>
      </c>
      <c r="B30" s="2" t="s">
        <v>47</v>
      </c>
      <c r="C30" s="2" t="s">
        <v>43</v>
      </c>
      <c r="D30" s="2">
        <v>302</v>
      </c>
      <c r="E30" s="2">
        <v>69.33</v>
      </c>
      <c r="F30" s="11">
        <f t="shared" si="0"/>
        <v>41.598</v>
      </c>
      <c r="G30" s="11">
        <v>86.33</v>
      </c>
      <c r="H30" s="11">
        <f t="shared" si="1"/>
        <v>34.532000000000004</v>
      </c>
      <c r="I30" s="11">
        <f t="shared" si="2"/>
        <v>76.13</v>
      </c>
      <c r="J30" s="1">
        <v>1</v>
      </c>
      <c r="K30" s="2" t="s">
        <v>16</v>
      </c>
      <c r="L30" s="34"/>
    </row>
    <row r="31" spans="1:12" s="17" customFormat="1" ht="33" customHeight="1">
      <c r="A31" s="1">
        <v>29</v>
      </c>
      <c r="B31" s="2" t="s">
        <v>48</v>
      </c>
      <c r="C31" s="2" t="s">
        <v>43</v>
      </c>
      <c r="D31" s="2">
        <v>302</v>
      </c>
      <c r="E31" s="2">
        <v>68</v>
      </c>
      <c r="F31" s="11">
        <f t="shared" si="0"/>
        <v>40.8</v>
      </c>
      <c r="G31" s="11">
        <v>82.67</v>
      </c>
      <c r="H31" s="11">
        <f t="shared" si="1"/>
        <v>33.068000000000005</v>
      </c>
      <c r="I31" s="11">
        <f t="shared" si="2"/>
        <v>73.868</v>
      </c>
      <c r="J31" s="1">
        <v>2</v>
      </c>
      <c r="K31" s="2" t="s">
        <v>18</v>
      </c>
      <c r="L31" s="34"/>
    </row>
    <row r="32" spans="1:12" s="17" customFormat="1" ht="33" customHeight="1">
      <c r="A32" s="1">
        <v>30</v>
      </c>
      <c r="B32" s="2" t="s">
        <v>49</v>
      </c>
      <c r="C32" s="2" t="s">
        <v>43</v>
      </c>
      <c r="D32" s="2">
        <v>302</v>
      </c>
      <c r="E32" s="2">
        <v>67.33</v>
      </c>
      <c r="F32" s="11">
        <f t="shared" si="0"/>
        <v>40.397999999999996</v>
      </c>
      <c r="G32" s="11">
        <v>83.33</v>
      </c>
      <c r="H32" s="11">
        <f t="shared" si="1"/>
        <v>33.332</v>
      </c>
      <c r="I32" s="11">
        <f t="shared" si="2"/>
        <v>73.72999999999999</v>
      </c>
      <c r="J32" s="1">
        <v>3</v>
      </c>
      <c r="K32" s="2" t="s">
        <v>18</v>
      </c>
      <c r="L32" s="34"/>
    </row>
    <row r="33" spans="1:12" s="17" customFormat="1" ht="33" customHeight="1">
      <c r="A33" s="1">
        <v>31</v>
      </c>
      <c r="B33" s="2" t="s">
        <v>50</v>
      </c>
      <c r="C33" s="2" t="s">
        <v>43</v>
      </c>
      <c r="D33" s="2">
        <v>302</v>
      </c>
      <c r="E33" s="2">
        <v>67.33</v>
      </c>
      <c r="F33" s="11">
        <f t="shared" si="0"/>
        <v>40.397999999999996</v>
      </c>
      <c r="G33" s="11">
        <v>81.13</v>
      </c>
      <c r="H33" s="11">
        <f t="shared" si="1"/>
        <v>32.452</v>
      </c>
      <c r="I33" s="11">
        <f t="shared" si="2"/>
        <v>72.85</v>
      </c>
      <c r="J33" s="1">
        <v>4</v>
      </c>
      <c r="K33" s="2" t="s">
        <v>18</v>
      </c>
      <c r="L33" s="34"/>
    </row>
    <row r="34" spans="1:12" s="18" customFormat="1" ht="144" customHeight="1">
      <c r="A34" s="1">
        <v>32</v>
      </c>
      <c r="B34" s="2" t="s">
        <v>51</v>
      </c>
      <c r="C34" s="2" t="s">
        <v>43</v>
      </c>
      <c r="D34" s="2">
        <v>303</v>
      </c>
      <c r="E34" s="2">
        <v>71.67</v>
      </c>
      <c r="F34" s="30">
        <v>43.002</v>
      </c>
      <c r="G34" s="11">
        <v>83.5</v>
      </c>
      <c r="H34" s="31">
        <f t="shared" si="1"/>
        <v>33.4</v>
      </c>
      <c r="I34" s="30">
        <f t="shared" si="2"/>
        <v>76.402</v>
      </c>
      <c r="J34" s="1" t="s">
        <v>52</v>
      </c>
      <c r="K34" s="2" t="s">
        <v>16</v>
      </c>
      <c r="L34" s="35" t="s">
        <v>53</v>
      </c>
    </row>
    <row r="35" spans="1:12" s="18" customFormat="1" ht="124.5" customHeight="1">
      <c r="A35" s="1">
        <v>33</v>
      </c>
      <c r="B35" s="2" t="s">
        <v>54</v>
      </c>
      <c r="C35" s="2" t="s">
        <v>43</v>
      </c>
      <c r="D35" s="2">
        <v>303</v>
      </c>
      <c r="E35" s="2">
        <v>73.33</v>
      </c>
      <c r="F35" s="30">
        <f t="shared" si="0"/>
        <v>43.998</v>
      </c>
      <c r="G35" s="11">
        <v>81</v>
      </c>
      <c r="H35" s="31">
        <f t="shared" si="1"/>
        <v>32.4</v>
      </c>
      <c r="I35" s="30">
        <f t="shared" si="2"/>
        <v>76.398</v>
      </c>
      <c r="J35" s="1" t="s">
        <v>55</v>
      </c>
      <c r="K35" s="2" t="s">
        <v>18</v>
      </c>
      <c r="L35" s="35" t="s">
        <v>53</v>
      </c>
    </row>
    <row r="36" spans="1:12" s="17" customFormat="1" ht="33" customHeight="1">
      <c r="A36" s="1">
        <v>34</v>
      </c>
      <c r="B36" s="2" t="s">
        <v>56</v>
      </c>
      <c r="C36" s="2" t="s">
        <v>43</v>
      </c>
      <c r="D36" s="2">
        <v>303</v>
      </c>
      <c r="E36" s="2">
        <v>71.67</v>
      </c>
      <c r="F36" s="11">
        <f aca="true" t="shared" si="3" ref="F36:F66">E36*0.6</f>
        <v>43.002</v>
      </c>
      <c r="G36" s="11">
        <v>83</v>
      </c>
      <c r="H36" s="11">
        <f aca="true" t="shared" si="4" ref="H36:H66">G36*0.4</f>
        <v>33.2</v>
      </c>
      <c r="I36" s="11">
        <f aca="true" t="shared" si="5" ref="I36:I66">F36+H36</f>
        <v>76.202</v>
      </c>
      <c r="J36" s="1">
        <v>3</v>
      </c>
      <c r="K36" s="2" t="s">
        <v>18</v>
      </c>
      <c r="L36" s="34"/>
    </row>
    <row r="37" spans="1:12" s="17" customFormat="1" ht="33" customHeight="1">
      <c r="A37" s="1">
        <v>35</v>
      </c>
      <c r="B37" s="2" t="s">
        <v>57</v>
      </c>
      <c r="C37" s="2" t="s">
        <v>43</v>
      </c>
      <c r="D37" s="2">
        <v>304</v>
      </c>
      <c r="E37" s="2">
        <v>69.67</v>
      </c>
      <c r="F37" s="11">
        <f t="shared" si="3"/>
        <v>41.802</v>
      </c>
      <c r="G37" s="11">
        <v>81</v>
      </c>
      <c r="H37" s="11">
        <f t="shared" si="4"/>
        <v>32.4</v>
      </c>
      <c r="I37" s="11">
        <f t="shared" si="5"/>
        <v>74.202</v>
      </c>
      <c r="J37" s="1">
        <v>1</v>
      </c>
      <c r="K37" s="2" t="s">
        <v>16</v>
      </c>
      <c r="L37" s="14"/>
    </row>
    <row r="38" spans="1:12" s="17" customFormat="1" ht="52.5" customHeight="1">
      <c r="A38" s="1">
        <v>36</v>
      </c>
      <c r="B38" s="2" t="s">
        <v>58</v>
      </c>
      <c r="C38" s="2" t="s">
        <v>43</v>
      </c>
      <c r="D38" s="2">
        <v>304</v>
      </c>
      <c r="E38" s="2">
        <v>69.67</v>
      </c>
      <c r="F38" s="11">
        <f t="shared" si="3"/>
        <v>41.802</v>
      </c>
      <c r="G38" s="11">
        <v>80</v>
      </c>
      <c r="H38" s="11">
        <f t="shared" si="4"/>
        <v>32</v>
      </c>
      <c r="I38" s="11">
        <f t="shared" si="5"/>
        <v>73.80199999999999</v>
      </c>
      <c r="J38" s="1">
        <v>2</v>
      </c>
      <c r="K38" s="2" t="s">
        <v>18</v>
      </c>
      <c r="L38" s="34"/>
    </row>
    <row r="39" spans="1:12" s="17" customFormat="1" ht="48" customHeight="1">
      <c r="A39" s="1">
        <v>37</v>
      </c>
      <c r="B39" s="2" t="s">
        <v>59</v>
      </c>
      <c r="C39" s="2" t="s">
        <v>43</v>
      </c>
      <c r="D39" s="2">
        <v>304</v>
      </c>
      <c r="E39" s="2">
        <v>69</v>
      </c>
      <c r="F39" s="11">
        <f t="shared" si="3"/>
        <v>41.4</v>
      </c>
      <c r="G39" s="11">
        <v>81</v>
      </c>
      <c r="H39" s="11">
        <f t="shared" si="4"/>
        <v>32.4</v>
      </c>
      <c r="I39" s="11">
        <f t="shared" si="5"/>
        <v>73.8</v>
      </c>
      <c r="J39" s="1" t="s">
        <v>55</v>
      </c>
      <c r="K39" s="2" t="s">
        <v>18</v>
      </c>
      <c r="L39" s="34"/>
    </row>
    <row r="40" spans="1:12" s="17" customFormat="1" ht="45" customHeight="1">
      <c r="A40" s="1">
        <v>38</v>
      </c>
      <c r="B40" s="2" t="s">
        <v>60</v>
      </c>
      <c r="C40" s="2" t="s">
        <v>61</v>
      </c>
      <c r="D40" s="2" t="s">
        <v>62</v>
      </c>
      <c r="E40" s="2">
        <v>68</v>
      </c>
      <c r="F40" s="11">
        <f t="shared" si="3"/>
        <v>40.8</v>
      </c>
      <c r="G40" s="11">
        <v>85</v>
      </c>
      <c r="H40" s="11">
        <f t="shared" si="4"/>
        <v>34</v>
      </c>
      <c r="I40" s="11">
        <f t="shared" si="5"/>
        <v>74.8</v>
      </c>
      <c r="J40" s="1">
        <v>1</v>
      </c>
      <c r="K40" s="2" t="s">
        <v>16</v>
      </c>
      <c r="L40" s="34"/>
    </row>
    <row r="41" spans="1:12" s="17" customFormat="1" ht="51" customHeight="1">
      <c r="A41" s="1">
        <v>39</v>
      </c>
      <c r="B41" s="2" t="s">
        <v>63</v>
      </c>
      <c r="C41" s="2" t="s">
        <v>61</v>
      </c>
      <c r="D41" s="2" t="s">
        <v>62</v>
      </c>
      <c r="E41" s="2">
        <v>60.67</v>
      </c>
      <c r="F41" s="11">
        <f t="shared" si="3"/>
        <v>36.402</v>
      </c>
      <c r="G41" s="11">
        <v>81.33</v>
      </c>
      <c r="H41" s="11">
        <f t="shared" si="4"/>
        <v>32.532000000000004</v>
      </c>
      <c r="I41" s="11">
        <f t="shared" si="5"/>
        <v>68.934</v>
      </c>
      <c r="J41" s="1">
        <v>2</v>
      </c>
      <c r="K41" s="2" t="s">
        <v>16</v>
      </c>
      <c r="L41" s="34"/>
    </row>
    <row r="42" spans="1:12" s="17" customFormat="1" ht="45.75" customHeight="1">
      <c r="A42" s="1">
        <v>40</v>
      </c>
      <c r="B42" s="2" t="s">
        <v>64</v>
      </c>
      <c r="C42" s="2" t="s">
        <v>61</v>
      </c>
      <c r="D42" s="2" t="s">
        <v>62</v>
      </c>
      <c r="E42" s="2">
        <v>47.67</v>
      </c>
      <c r="F42" s="11">
        <f t="shared" si="3"/>
        <v>28.602</v>
      </c>
      <c r="G42" s="11">
        <v>77.67</v>
      </c>
      <c r="H42" s="11">
        <f t="shared" si="4"/>
        <v>31.068</v>
      </c>
      <c r="I42" s="11">
        <f t="shared" si="5"/>
        <v>59.67</v>
      </c>
      <c r="J42" s="1" t="s">
        <v>65</v>
      </c>
      <c r="K42" s="2" t="s">
        <v>16</v>
      </c>
      <c r="L42" s="34"/>
    </row>
    <row r="43" spans="1:12" s="17" customFormat="1" ht="52.5" customHeight="1">
      <c r="A43" s="1">
        <v>41</v>
      </c>
      <c r="B43" s="2" t="s">
        <v>66</v>
      </c>
      <c r="C43" s="2" t="s">
        <v>61</v>
      </c>
      <c r="D43" s="2" t="s">
        <v>62</v>
      </c>
      <c r="E43" s="2">
        <v>59</v>
      </c>
      <c r="F43" s="11">
        <f t="shared" si="3"/>
        <v>35.4</v>
      </c>
      <c r="G43" s="11" t="s">
        <v>41</v>
      </c>
      <c r="H43" s="11"/>
      <c r="I43" s="11">
        <f t="shared" si="5"/>
        <v>35.4</v>
      </c>
      <c r="J43" s="1">
        <v>4</v>
      </c>
      <c r="K43" s="2" t="s">
        <v>18</v>
      </c>
      <c r="L43" s="34"/>
    </row>
    <row r="44" spans="1:12" s="17" customFormat="1" ht="57" customHeight="1">
      <c r="A44" s="1">
        <v>42</v>
      </c>
      <c r="B44" s="2" t="s">
        <v>67</v>
      </c>
      <c r="C44" s="2" t="s">
        <v>61</v>
      </c>
      <c r="D44" s="2" t="s">
        <v>62</v>
      </c>
      <c r="E44" s="2">
        <v>57</v>
      </c>
      <c r="F44" s="11">
        <f t="shared" si="3"/>
        <v>34.199999999999996</v>
      </c>
      <c r="G44" s="11" t="s">
        <v>41</v>
      </c>
      <c r="H44" s="11"/>
      <c r="I44" s="11">
        <f t="shared" si="5"/>
        <v>34.199999999999996</v>
      </c>
      <c r="J44" s="1">
        <v>5</v>
      </c>
      <c r="K44" s="2" t="s">
        <v>18</v>
      </c>
      <c r="L44" s="34"/>
    </row>
    <row r="45" spans="1:12" s="17" customFormat="1" ht="52.5" customHeight="1">
      <c r="A45" s="1">
        <v>43</v>
      </c>
      <c r="B45" s="2" t="s">
        <v>68</v>
      </c>
      <c r="C45" s="2" t="s">
        <v>61</v>
      </c>
      <c r="D45" s="2" t="s">
        <v>62</v>
      </c>
      <c r="E45" s="2">
        <v>49.33</v>
      </c>
      <c r="F45" s="11">
        <f t="shared" si="3"/>
        <v>29.598</v>
      </c>
      <c r="G45" s="11" t="s">
        <v>41</v>
      </c>
      <c r="H45" s="11"/>
      <c r="I45" s="11">
        <f t="shared" si="5"/>
        <v>29.598</v>
      </c>
      <c r="J45" s="1">
        <v>6</v>
      </c>
      <c r="K45" s="2" t="s">
        <v>18</v>
      </c>
      <c r="L45" s="34"/>
    </row>
    <row r="46" spans="1:12" s="17" customFormat="1" ht="52.5" customHeight="1">
      <c r="A46" s="1">
        <v>44</v>
      </c>
      <c r="B46" s="2" t="s">
        <v>69</v>
      </c>
      <c r="C46" s="2" t="s">
        <v>61</v>
      </c>
      <c r="D46" s="2" t="s">
        <v>70</v>
      </c>
      <c r="E46" s="2">
        <v>76.33</v>
      </c>
      <c r="F46" s="11">
        <f t="shared" si="3"/>
        <v>45.797999999999995</v>
      </c>
      <c r="G46" s="11">
        <v>83</v>
      </c>
      <c r="H46" s="11">
        <f t="shared" si="4"/>
        <v>33.2</v>
      </c>
      <c r="I46" s="11">
        <f t="shared" si="5"/>
        <v>78.99799999999999</v>
      </c>
      <c r="J46" s="1">
        <v>1</v>
      </c>
      <c r="K46" s="2" t="s">
        <v>16</v>
      </c>
      <c r="L46" s="34"/>
    </row>
    <row r="47" spans="1:12" s="17" customFormat="1" ht="52.5" customHeight="1">
      <c r="A47" s="1">
        <v>45</v>
      </c>
      <c r="B47" s="2" t="s">
        <v>71</v>
      </c>
      <c r="C47" s="2" t="s">
        <v>61</v>
      </c>
      <c r="D47" s="2" t="s">
        <v>70</v>
      </c>
      <c r="E47" s="2">
        <v>70</v>
      </c>
      <c r="F47" s="11">
        <f t="shared" si="3"/>
        <v>42</v>
      </c>
      <c r="G47" s="11">
        <v>85</v>
      </c>
      <c r="H47" s="11">
        <f t="shared" si="4"/>
        <v>34</v>
      </c>
      <c r="I47" s="11">
        <f t="shared" si="5"/>
        <v>76</v>
      </c>
      <c r="J47" s="1">
        <v>2</v>
      </c>
      <c r="K47" s="2" t="s">
        <v>16</v>
      </c>
      <c r="L47" s="34"/>
    </row>
    <row r="48" spans="1:12" s="5" customFormat="1" ht="52.5" customHeight="1">
      <c r="A48" s="1">
        <v>46</v>
      </c>
      <c r="B48" s="2" t="s">
        <v>72</v>
      </c>
      <c r="C48" s="2" t="s">
        <v>61</v>
      </c>
      <c r="D48" s="2" t="s">
        <v>70</v>
      </c>
      <c r="E48" s="2">
        <v>68</v>
      </c>
      <c r="F48" s="11">
        <f t="shared" si="3"/>
        <v>40.8</v>
      </c>
      <c r="G48" s="11">
        <v>86</v>
      </c>
      <c r="H48" s="11">
        <f t="shared" si="4"/>
        <v>34.4</v>
      </c>
      <c r="I48" s="11">
        <f t="shared" si="5"/>
        <v>75.19999999999999</v>
      </c>
      <c r="J48" s="1">
        <v>3</v>
      </c>
      <c r="K48" s="2" t="s">
        <v>18</v>
      </c>
      <c r="L48" s="14"/>
    </row>
    <row r="49" spans="1:12" s="5" customFormat="1" ht="52.5" customHeight="1">
      <c r="A49" s="1">
        <v>47</v>
      </c>
      <c r="B49" s="7" t="s">
        <v>73</v>
      </c>
      <c r="C49" s="4" t="s">
        <v>61</v>
      </c>
      <c r="D49" s="2" t="s">
        <v>70</v>
      </c>
      <c r="E49" s="32">
        <v>65.67</v>
      </c>
      <c r="F49" s="11">
        <f t="shared" si="3"/>
        <v>39.402</v>
      </c>
      <c r="G49" s="11">
        <v>87</v>
      </c>
      <c r="H49" s="11">
        <f t="shared" si="4"/>
        <v>34.800000000000004</v>
      </c>
      <c r="I49" s="11">
        <f t="shared" si="5"/>
        <v>74.202</v>
      </c>
      <c r="J49" s="1">
        <v>4</v>
      </c>
      <c r="K49" s="2" t="s">
        <v>18</v>
      </c>
      <c r="L49" s="2"/>
    </row>
    <row r="50" spans="1:12" s="5" customFormat="1" ht="52.5" customHeight="1">
      <c r="A50" s="1">
        <v>48</v>
      </c>
      <c r="B50" s="4" t="s">
        <v>74</v>
      </c>
      <c r="C50" s="4" t="s">
        <v>61</v>
      </c>
      <c r="D50" s="2" t="s">
        <v>70</v>
      </c>
      <c r="E50" s="32">
        <v>66.33</v>
      </c>
      <c r="F50" s="11">
        <f t="shared" si="3"/>
        <v>39.797999999999995</v>
      </c>
      <c r="G50" s="11">
        <v>85.33</v>
      </c>
      <c r="H50" s="11">
        <f t="shared" si="4"/>
        <v>34.132</v>
      </c>
      <c r="I50" s="11">
        <f t="shared" si="5"/>
        <v>73.92999999999999</v>
      </c>
      <c r="J50" s="1">
        <v>5</v>
      </c>
      <c r="K50" s="2" t="s">
        <v>18</v>
      </c>
      <c r="L50" s="2"/>
    </row>
    <row r="51" spans="1:12" s="5" customFormat="1" ht="52.5" customHeight="1">
      <c r="A51" s="1">
        <v>49</v>
      </c>
      <c r="B51" s="4" t="s">
        <v>75</v>
      </c>
      <c r="C51" s="4" t="s">
        <v>61</v>
      </c>
      <c r="D51" s="2" t="s">
        <v>70</v>
      </c>
      <c r="E51" s="32">
        <v>66.67</v>
      </c>
      <c r="F51" s="11">
        <f t="shared" si="3"/>
        <v>40.002</v>
      </c>
      <c r="G51" s="11">
        <v>75.67</v>
      </c>
      <c r="H51" s="11">
        <f t="shared" si="4"/>
        <v>30.268</v>
      </c>
      <c r="I51" s="11">
        <f t="shared" si="5"/>
        <v>70.27000000000001</v>
      </c>
      <c r="J51" s="1">
        <v>6</v>
      </c>
      <c r="K51" s="2" t="s">
        <v>18</v>
      </c>
      <c r="L51" s="2"/>
    </row>
    <row r="52" spans="1:12" s="5" customFormat="1" ht="52.5" customHeight="1">
      <c r="A52" s="1">
        <v>50</v>
      </c>
      <c r="B52" s="2" t="s">
        <v>76</v>
      </c>
      <c r="C52" s="2" t="s">
        <v>77</v>
      </c>
      <c r="D52" s="2" t="s">
        <v>78</v>
      </c>
      <c r="E52" s="2">
        <v>72.67</v>
      </c>
      <c r="F52" s="11">
        <f t="shared" si="3"/>
        <v>43.602</v>
      </c>
      <c r="G52" s="11">
        <v>84.17</v>
      </c>
      <c r="H52" s="11">
        <f t="shared" si="4"/>
        <v>33.668</v>
      </c>
      <c r="I52" s="11">
        <f t="shared" si="5"/>
        <v>77.27</v>
      </c>
      <c r="J52" s="1">
        <v>1</v>
      </c>
      <c r="K52" s="2" t="s">
        <v>16</v>
      </c>
      <c r="L52" s="14"/>
    </row>
    <row r="53" spans="1:12" s="5" customFormat="1" ht="52.5" customHeight="1">
      <c r="A53" s="1">
        <v>51</v>
      </c>
      <c r="B53" s="2" t="s">
        <v>79</v>
      </c>
      <c r="C53" s="2" t="s">
        <v>77</v>
      </c>
      <c r="D53" s="2" t="s">
        <v>78</v>
      </c>
      <c r="E53" s="2">
        <v>73</v>
      </c>
      <c r="F53" s="11">
        <f t="shared" si="3"/>
        <v>43.8</v>
      </c>
      <c r="G53" s="11">
        <v>79</v>
      </c>
      <c r="H53" s="11">
        <f t="shared" si="4"/>
        <v>31.6</v>
      </c>
      <c r="I53" s="11">
        <f t="shared" si="5"/>
        <v>75.4</v>
      </c>
      <c r="J53" s="1">
        <v>2</v>
      </c>
      <c r="K53" s="2" t="s">
        <v>18</v>
      </c>
      <c r="L53" s="14"/>
    </row>
    <row r="54" spans="1:12" s="5" customFormat="1" ht="52.5" customHeight="1">
      <c r="A54" s="1">
        <v>52</v>
      </c>
      <c r="B54" s="2" t="s">
        <v>80</v>
      </c>
      <c r="C54" s="2" t="s">
        <v>77</v>
      </c>
      <c r="D54" s="2" t="s">
        <v>78</v>
      </c>
      <c r="E54" s="2">
        <v>72.67</v>
      </c>
      <c r="F54" s="11">
        <f t="shared" si="3"/>
        <v>43.602</v>
      </c>
      <c r="G54" s="11">
        <v>78.33</v>
      </c>
      <c r="H54" s="11">
        <f t="shared" si="4"/>
        <v>31.332</v>
      </c>
      <c r="I54" s="11">
        <f t="shared" si="5"/>
        <v>74.934</v>
      </c>
      <c r="J54" s="1">
        <v>3</v>
      </c>
      <c r="K54" s="2" t="s">
        <v>18</v>
      </c>
      <c r="L54" s="14"/>
    </row>
    <row r="55" spans="1:12" s="5" customFormat="1" ht="52.5" customHeight="1">
      <c r="A55" s="1">
        <v>53</v>
      </c>
      <c r="B55" s="2" t="s">
        <v>81</v>
      </c>
      <c r="C55" s="2" t="s">
        <v>77</v>
      </c>
      <c r="D55" s="2" t="s">
        <v>82</v>
      </c>
      <c r="E55" s="2">
        <v>74</v>
      </c>
      <c r="F55" s="11">
        <f t="shared" si="3"/>
        <v>44.4</v>
      </c>
      <c r="G55" s="11">
        <v>82.33</v>
      </c>
      <c r="H55" s="11">
        <f t="shared" si="4"/>
        <v>32.932</v>
      </c>
      <c r="I55" s="11">
        <f t="shared" si="5"/>
        <v>77.332</v>
      </c>
      <c r="J55" s="1">
        <v>1</v>
      </c>
      <c r="K55" s="2" t="s">
        <v>16</v>
      </c>
      <c r="L55" s="14"/>
    </row>
    <row r="56" spans="1:12" s="5" customFormat="1" ht="52.5" customHeight="1">
      <c r="A56" s="1">
        <v>54</v>
      </c>
      <c r="B56" s="2" t="s">
        <v>83</v>
      </c>
      <c r="C56" s="2" t="s">
        <v>77</v>
      </c>
      <c r="D56" s="2" t="s">
        <v>82</v>
      </c>
      <c r="E56" s="2">
        <v>71.67</v>
      </c>
      <c r="F56" s="11">
        <f t="shared" si="3"/>
        <v>43.002</v>
      </c>
      <c r="G56" s="11">
        <v>85.33</v>
      </c>
      <c r="H56" s="11">
        <f t="shared" si="4"/>
        <v>34.132</v>
      </c>
      <c r="I56" s="11">
        <f t="shared" si="5"/>
        <v>77.134</v>
      </c>
      <c r="J56" s="1">
        <v>2</v>
      </c>
      <c r="K56" s="2" t="s">
        <v>16</v>
      </c>
      <c r="L56" s="14"/>
    </row>
    <row r="57" spans="1:12" s="17" customFormat="1" ht="52.5" customHeight="1">
      <c r="A57" s="1">
        <v>55</v>
      </c>
      <c r="B57" s="2" t="s">
        <v>84</v>
      </c>
      <c r="C57" s="2" t="s">
        <v>77</v>
      </c>
      <c r="D57" s="2" t="s">
        <v>82</v>
      </c>
      <c r="E57" s="2">
        <v>68</v>
      </c>
      <c r="F57" s="11">
        <f t="shared" si="3"/>
        <v>40.8</v>
      </c>
      <c r="G57" s="11">
        <v>85.67</v>
      </c>
      <c r="H57" s="11">
        <f t="shared" si="4"/>
        <v>34.268</v>
      </c>
      <c r="I57" s="11">
        <f t="shared" si="5"/>
        <v>75.068</v>
      </c>
      <c r="J57" s="1">
        <v>3</v>
      </c>
      <c r="K57" s="2" t="s">
        <v>16</v>
      </c>
      <c r="L57" s="34"/>
    </row>
    <row r="58" spans="1:12" s="19" customFormat="1" ht="52.5" customHeight="1">
      <c r="A58" s="1">
        <v>56</v>
      </c>
      <c r="B58" s="8" t="s">
        <v>85</v>
      </c>
      <c r="C58" s="8" t="s">
        <v>77</v>
      </c>
      <c r="D58" s="2" t="s">
        <v>82</v>
      </c>
      <c r="E58" s="2">
        <v>70.67</v>
      </c>
      <c r="F58" s="11">
        <f t="shared" si="3"/>
        <v>42.402</v>
      </c>
      <c r="G58" s="11">
        <v>80</v>
      </c>
      <c r="H58" s="11">
        <f t="shared" si="4"/>
        <v>32</v>
      </c>
      <c r="I58" s="11">
        <f t="shared" si="5"/>
        <v>74.402</v>
      </c>
      <c r="J58" s="1">
        <v>4</v>
      </c>
      <c r="K58" s="2" t="s">
        <v>18</v>
      </c>
      <c r="L58" s="16"/>
    </row>
    <row r="59" spans="1:12" s="17" customFormat="1" ht="27.75" customHeight="1">
      <c r="A59" s="1">
        <v>57</v>
      </c>
      <c r="B59" s="4" t="s">
        <v>86</v>
      </c>
      <c r="C59" s="4" t="s">
        <v>77</v>
      </c>
      <c r="D59" s="2" t="s">
        <v>82</v>
      </c>
      <c r="E59" s="2">
        <v>67.67</v>
      </c>
      <c r="F59" s="11">
        <f t="shared" si="3"/>
        <v>40.602</v>
      </c>
      <c r="G59" s="11">
        <v>83</v>
      </c>
      <c r="H59" s="11">
        <f t="shared" si="4"/>
        <v>33.2</v>
      </c>
      <c r="I59" s="11">
        <f t="shared" si="5"/>
        <v>73.80199999999999</v>
      </c>
      <c r="J59" s="1">
        <v>5</v>
      </c>
      <c r="K59" s="2" t="s">
        <v>18</v>
      </c>
      <c r="L59" s="2"/>
    </row>
    <row r="60" spans="1:12" s="17" customFormat="1" ht="27">
      <c r="A60" s="1">
        <v>58</v>
      </c>
      <c r="B60" s="2" t="s">
        <v>87</v>
      </c>
      <c r="C60" s="2" t="s">
        <v>77</v>
      </c>
      <c r="D60" s="2" t="s">
        <v>82</v>
      </c>
      <c r="E60" s="2">
        <v>69.33</v>
      </c>
      <c r="F60" s="11">
        <f t="shared" si="3"/>
        <v>41.598</v>
      </c>
      <c r="G60" s="11">
        <v>80.33</v>
      </c>
      <c r="H60" s="11">
        <f t="shared" si="4"/>
        <v>32.132</v>
      </c>
      <c r="I60" s="11">
        <f t="shared" si="5"/>
        <v>73.72999999999999</v>
      </c>
      <c r="J60" s="1">
        <v>6</v>
      </c>
      <c r="K60" s="2" t="s">
        <v>18</v>
      </c>
      <c r="L60" s="34"/>
    </row>
    <row r="61" spans="1:12" s="17" customFormat="1" ht="27">
      <c r="A61" s="1">
        <v>59</v>
      </c>
      <c r="B61" s="2" t="s">
        <v>88</v>
      </c>
      <c r="C61" s="2" t="s">
        <v>77</v>
      </c>
      <c r="D61" s="2" t="s">
        <v>82</v>
      </c>
      <c r="E61" s="2">
        <v>68.67</v>
      </c>
      <c r="F61" s="11">
        <f t="shared" si="3"/>
        <v>41.202</v>
      </c>
      <c r="G61" s="11">
        <v>79.67</v>
      </c>
      <c r="H61" s="11">
        <f t="shared" si="4"/>
        <v>31.868000000000002</v>
      </c>
      <c r="I61" s="11">
        <f t="shared" si="5"/>
        <v>73.07</v>
      </c>
      <c r="J61" s="1">
        <v>7</v>
      </c>
      <c r="K61" s="2" t="s">
        <v>18</v>
      </c>
      <c r="L61" s="34"/>
    </row>
    <row r="62" spans="1:12" s="18" customFormat="1" ht="37.5" customHeight="1">
      <c r="A62" s="1">
        <v>60</v>
      </c>
      <c r="B62" s="2" t="s">
        <v>89</v>
      </c>
      <c r="C62" s="2" t="s">
        <v>77</v>
      </c>
      <c r="D62" s="2" t="s">
        <v>82</v>
      </c>
      <c r="E62" s="2">
        <v>71</v>
      </c>
      <c r="F62" s="11">
        <f t="shared" si="3"/>
        <v>42.6</v>
      </c>
      <c r="G62" s="11">
        <v>75.5</v>
      </c>
      <c r="H62" s="11">
        <f t="shared" si="4"/>
        <v>30.200000000000003</v>
      </c>
      <c r="I62" s="11">
        <f t="shared" si="5"/>
        <v>72.80000000000001</v>
      </c>
      <c r="J62" s="1">
        <v>8</v>
      </c>
      <c r="K62" s="2" t="s">
        <v>18</v>
      </c>
      <c r="L62" s="34"/>
    </row>
    <row r="63" spans="1:12" s="18" customFormat="1" ht="39" customHeight="1">
      <c r="A63" s="1">
        <v>61</v>
      </c>
      <c r="B63" s="7" t="s">
        <v>90</v>
      </c>
      <c r="C63" s="4" t="s">
        <v>77</v>
      </c>
      <c r="D63" s="2" t="s">
        <v>82</v>
      </c>
      <c r="E63" s="6">
        <v>67.3333333333333</v>
      </c>
      <c r="F63" s="11">
        <f t="shared" si="3"/>
        <v>40.39999999999998</v>
      </c>
      <c r="G63" s="11" t="s">
        <v>41</v>
      </c>
      <c r="H63" s="11"/>
      <c r="I63" s="11">
        <f t="shared" si="5"/>
        <v>40.39999999999998</v>
      </c>
      <c r="J63" s="1">
        <v>9</v>
      </c>
      <c r="K63" s="2" t="s">
        <v>18</v>
      </c>
      <c r="L63" s="2"/>
    </row>
    <row r="64" spans="1:12" s="17" customFormat="1" ht="27" customHeight="1">
      <c r="A64" s="1">
        <v>62</v>
      </c>
      <c r="B64" s="2" t="s">
        <v>91</v>
      </c>
      <c r="C64" s="2" t="s">
        <v>77</v>
      </c>
      <c r="D64" s="2" t="s">
        <v>92</v>
      </c>
      <c r="E64" s="2">
        <v>68.67</v>
      </c>
      <c r="F64" s="11">
        <f t="shared" si="3"/>
        <v>41.202</v>
      </c>
      <c r="G64" s="11">
        <v>84.17</v>
      </c>
      <c r="H64" s="11">
        <f t="shared" si="4"/>
        <v>33.668</v>
      </c>
      <c r="I64" s="11">
        <f t="shared" si="5"/>
        <v>74.87</v>
      </c>
      <c r="J64" s="1">
        <v>1</v>
      </c>
      <c r="K64" s="2" t="s">
        <v>16</v>
      </c>
      <c r="L64" s="34"/>
    </row>
    <row r="65" spans="1:12" s="17" customFormat="1" ht="27" customHeight="1">
      <c r="A65" s="1">
        <v>63</v>
      </c>
      <c r="B65" s="2" t="s">
        <v>93</v>
      </c>
      <c r="C65" s="2" t="s">
        <v>77</v>
      </c>
      <c r="D65" s="2" t="s">
        <v>92</v>
      </c>
      <c r="E65" s="2">
        <v>68.67</v>
      </c>
      <c r="F65" s="11">
        <f t="shared" si="3"/>
        <v>41.202</v>
      </c>
      <c r="G65" s="11">
        <v>82.67</v>
      </c>
      <c r="H65" s="11">
        <f t="shared" si="4"/>
        <v>33.068000000000005</v>
      </c>
      <c r="I65" s="11">
        <f t="shared" si="5"/>
        <v>74.27000000000001</v>
      </c>
      <c r="J65" s="1">
        <v>2</v>
      </c>
      <c r="K65" s="2" t="s">
        <v>18</v>
      </c>
      <c r="L65" s="34"/>
    </row>
    <row r="66" spans="1:12" s="17" customFormat="1" ht="27" customHeight="1">
      <c r="A66" s="1">
        <v>64</v>
      </c>
      <c r="B66" s="2" t="s">
        <v>94</v>
      </c>
      <c r="C66" s="2" t="s">
        <v>77</v>
      </c>
      <c r="D66" s="2" t="s">
        <v>92</v>
      </c>
      <c r="E66" s="2">
        <v>69</v>
      </c>
      <c r="F66" s="11">
        <f t="shared" si="3"/>
        <v>41.4</v>
      </c>
      <c r="G66" s="11">
        <v>77.33</v>
      </c>
      <c r="H66" s="11">
        <f t="shared" si="4"/>
        <v>30.932000000000002</v>
      </c>
      <c r="I66" s="11">
        <f t="shared" si="5"/>
        <v>72.332</v>
      </c>
      <c r="J66" s="1">
        <v>3</v>
      </c>
      <c r="K66" s="2" t="s">
        <v>18</v>
      </c>
      <c r="L66" s="34"/>
    </row>
    <row r="67" spans="1:12" s="17" customFormat="1" ht="27" customHeight="1">
      <c r="A67" s="1">
        <v>65</v>
      </c>
      <c r="B67" s="2" t="s">
        <v>95</v>
      </c>
      <c r="C67" s="2" t="s">
        <v>77</v>
      </c>
      <c r="D67" s="2" t="s">
        <v>92</v>
      </c>
      <c r="E67" s="2">
        <v>69</v>
      </c>
      <c r="F67" s="11">
        <f aca="true" t="shared" si="6" ref="F67:F104">E67*0.6</f>
        <v>41.4</v>
      </c>
      <c r="G67" s="11">
        <v>75</v>
      </c>
      <c r="H67" s="11">
        <f aca="true" t="shared" si="7" ref="H67:H104">G67*0.4</f>
        <v>30</v>
      </c>
      <c r="I67" s="11">
        <f aca="true" t="shared" si="8" ref="I67:I104">F67+H67</f>
        <v>71.4</v>
      </c>
      <c r="J67" s="1">
        <v>4</v>
      </c>
      <c r="K67" s="2" t="s">
        <v>18</v>
      </c>
      <c r="L67" s="34"/>
    </row>
    <row r="68" spans="1:12" s="17" customFormat="1" ht="27" customHeight="1">
      <c r="A68" s="1">
        <v>66</v>
      </c>
      <c r="B68" s="2" t="s">
        <v>96</v>
      </c>
      <c r="C68" s="2" t="s">
        <v>97</v>
      </c>
      <c r="D68" s="2" t="s">
        <v>98</v>
      </c>
      <c r="E68" s="2">
        <v>73.33</v>
      </c>
      <c r="F68" s="11">
        <f t="shared" si="6"/>
        <v>43.998</v>
      </c>
      <c r="G68" s="11">
        <v>84.33</v>
      </c>
      <c r="H68" s="11">
        <f t="shared" si="7"/>
        <v>33.732</v>
      </c>
      <c r="I68" s="11">
        <f t="shared" si="8"/>
        <v>77.72999999999999</v>
      </c>
      <c r="J68" s="1">
        <v>1</v>
      </c>
      <c r="K68" s="2" t="s">
        <v>16</v>
      </c>
      <c r="L68" s="34"/>
    </row>
    <row r="69" spans="1:12" s="17" customFormat="1" ht="27" customHeight="1">
      <c r="A69" s="1">
        <v>67</v>
      </c>
      <c r="B69" s="2" t="s">
        <v>99</v>
      </c>
      <c r="C69" s="2" t="s">
        <v>97</v>
      </c>
      <c r="D69" s="2" t="s">
        <v>98</v>
      </c>
      <c r="E69" s="2">
        <v>74</v>
      </c>
      <c r="F69" s="11">
        <f t="shared" si="6"/>
        <v>44.4</v>
      </c>
      <c r="G69" s="11">
        <v>83.17</v>
      </c>
      <c r="H69" s="11">
        <f t="shared" si="7"/>
        <v>33.268</v>
      </c>
      <c r="I69" s="11">
        <f t="shared" si="8"/>
        <v>77.668</v>
      </c>
      <c r="J69" s="1">
        <v>2</v>
      </c>
      <c r="K69" s="2" t="s">
        <v>16</v>
      </c>
      <c r="L69" s="34"/>
    </row>
    <row r="70" spans="1:12" s="17" customFormat="1" ht="27" customHeight="1">
      <c r="A70" s="1">
        <v>68</v>
      </c>
      <c r="B70" s="2" t="s">
        <v>100</v>
      </c>
      <c r="C70" s="2" t="s">
        <v>97</v>
      </c>
      <c r="D70" s="2" t="s">
        <v>98</v>
      </c>
      <c r="E70" s="2">
        <v>73.33</v>
      </c>
      <c r="F70" s="11">
        <f t="shared" si="6"/>
        <v>43.998</v>
      </c>
      <c r="G70" s="11">
        <v>81.67</v>
      </c>
      <c r="H70" s="11">
        <f t="shared" si="7"/>
        <v>32.668</v>
      </c>
      <c r="I70" s="11">
        <f t="shared" si="8"/>
        <v>76.666</v>
      </c>
      <c r="J70" s="1">
        <v>3</v>
      </c>
      <c r="K70" s="2" t="s">
        <v>18</v>
      </c>
      <c r="L70" s="34"/>
    </row>
    <row r="71" spans="1:12" s="17" customFormat="1" ht="27" customHeight="1">
      <c r="A71" s="1">
        <v>69</v>
      </c>
      <c r="B71" s="2" t="s">
        <v>101</v>
      </c>
      <c r="C71" s="2" t="s">
        <v>97</v>
      </c>
      <c r="D71" s="2" t="s">
        <v>98</v>
      </c>
      <c r="E71" s="2">
        <v>73</v>
      </c>
      <c r="F71" s="11">
        <f t="shared" si="6"/>
        <v>43.8</v>
      </c>
      <c r="G71" s="11">
        <v>81.83</v>
      </c>
      <c r="H71" s="11">
        <f t="shared" si="7"/>
        <v>32.732</v>
      </c>
      <c r="I71" s="11">
        <f t="shared" si="8"/>
        <v>76.532</v>
      </c>
      <c r="J71" s="1">
        <v>4</v>
      </c>
      <c r="K71" s="2" t="s">
        <v>18</v>
      </c>
      <c r="L71" s="34"/>
    </row>
    <row r="72" spans="1:12" s="17" customFormat="1" ht="27" customHeight="1">
      <c r="A72" s="1">
        <v>70</v>
      </c>
      <c r="B72" s="2" t="s">
        <v>102</v>
      </c>
      <c r="C72" s="2" t="s">
        <v>97</v>
      </c>
      <c r="D72" s="2" t="s">
        <v>98</v>
      </c>
      <c r="E72" s="2">
        <v>73.67</v>
      </c>
      <c r="F72" s="11">
        <f t="shared" si="6"/>
        <v>44.202</v>
      </c>
      <c r="G72" s="11" t="s">
        <v>41</v>
      </c>
      <c r="H72" s="11"/>
      <c r="I72" s="11">
        <f t="shared" si="8"/>
        <v>44.202</v>
      </c>
      <c r="J72" s="1">
        <v>5</v>
      </c>
      <c r="K72" s="2" t="s">
        <v>18</v>
      </c>
      <c r="L72" s="34"/>
    </row>
    <row r="73" spans="1:12" s="17" customFormat="1" ht="27" customHeight="1">
      <c r="A73" s="1">
        <v>71</v>
      </c>
      <c r="B73" s="2" t="s">
        <v>103</v>
      </c>
      <c r="C73" s="2" t="s">
        <v>97</v>
      </c>
      <c r="D73" s="2" t="s">
        <v>98</v>
      </c>
      <c r="E73" s="2">
        <v>73.67</v>
      </c>
      <c r="F73" s="11">
        <f t="shared" si="6"/>
        <v>44.202</v>
      </c>
      <c r="G73" s="11" t="s">
        <v>41</v>
      </c>
      <c r="H73" s="11"/>
      <c r="I73" s="11">
        <f t="shared" si="8"/>
        <v>44.202</v>
      </c>
      <c r="J73" s="1">
        <v>5</v>
      </c>
      <c r="K73" s="2" t="s">
        <v>18</v>
      </c>
      <c r="L73" s="34"/>
    </row>
    <row r="74" spans="1:12" s="17" customFormat="1" ht="27" customHeight="1">
      <c r="A74" s="1">
        <v>72</v>
      </c>
      <c r="B74" s="2" t="s">
        <v>104</v>
      </c>
      <c r="C74" s="2" t="s">
        <v>97</v>
      </c>
      <c r="D74" s="2" t="s">
        <v>105</v>
      </c>
      <c r="E74" s="2">
        <v>72.67</v>
      </c>
      <c r="F74" s="11">
        <f t="shared" si="6"/>
        <v>43.602</v>
      </c>
      <c r="G74" s="11">
        <v>83</v>
      </c>
      <c r="H74" s="11">
        <f t="shared" si="7"/>
        <v>33.2</v>
      </c>
      <c r="I74" s="11">
        <f t="shared" si="8"/>
        <v>76.80199999999999</v>
      </c>
      <c r="J74" s="1">
        <v>1</v>
      </c>
      <c r="K74" s="2" t="s">
        <v>16</v>
      </c>
      <c r="L74" s="34"/>
    </row>
    <row r="75" spans="1:12" s="17" customFormat="1" ht="27" customHeight="1">
      <c r="A75" s="1">
        <v>73</v>
      </c>
      <c r="B75" s="2" t="s">
        <v>106</v>
      </c>
      <c r="C75" s="2" t="s">
        <v>97</v>
      </c>
      <c r="D75" s="2" t="s">
        <v>105</v>
      </c>
      <c r="E75" s="2">
        <v>66</v>
      </c>
      <c r="F75" s="11">
        <f t="shared" si="6"/>
        <v>39.6</v>
      </c>
      <c r="G75" s="11">
        <v>83</v>
      </c>
      <c r="H75" s="11">
        <f t="shared" si="7"/>
        <v>33.2</v>
      </c>
      <c r="I75" s="11">
        <f t="shared" si="8"/>
        <v>72.80000000000001</v>
      </c>
      <c r="J75" s="1">
        <v>2</v>
      </c>
      <c r="K75" s="2" t="s">
        <v>16</v>
      </c>
      <c r="L75" s="34"/>
    </row>
    <row r="76" spans="1:12" s="17" customFormat="1" ht="27" customHeight="1">
      <c r="A76" s="1">
        <v>74</v>
      </c>
      <c r="B76" s="2" t="s">
        <v>107</v>
      </c>
      <c r="C76" s="2" t="s">
        <v>97</v>
      </c>
      <c r="D76" s="2" t="s">
        <v>105</v>
      </c>
      <c r="E76" s="2">
        <v>67</v>
      </c>
      <c r="F76" s="11">
        <f t="shared" si="6"/>
        <v>40.199999999999996</v>
      </c>
      <c r="G76" s="11">
        <v>81</v>
      </c>
      <c r="H76" s="11">
        <f t="shared" si="7"/>
        <v>32.4</v>
      </c>
      <c r="I76" s="11">
        <f t="shared" si="8"/>
        <v>72.6</v>
      </c>
      <c r="J76" s="1">
        <v>3</v>
      </c>
      <c r="K76" s="2" t="s">
        <v>18</v>
      </c>
      <c r="L76" s="34"/>
    </row>
    <row r="77" spans="1:12" s="17" customFormat="1" ht="27" customHeight="1">
      <c r="A77" s="1">
        <v>75</v>
      </c>
      <c r="B77" s="2" t="s">
        <v>108</v>
      </c>
      <c r="C77" s="2" t="s">
        <v>97</v>
      </c>
      <c r="D77" s="2" t="s">
        <v>105</v>
      </c>
      <c r="E77" s="2">
        <v>65</v>
      </c>
      <c r="F77" s="11">
        <f t="shared" si="6"/>
        <v>39</v>
      </c>
      <c r="G77" s="11">
        <v>82.67</v>
      </c>
      <c r="H77" s="11">
        <f t="shared" si="7"/>
        <v>33.068000000000005</v>
      </c>
      <c r="I77" s="11">
        <f t="shared" si="8"/>
        <v>72.06800000000001</v>
      </c>
      <c r="J77" s="1">
        <v>4</v>
      </c>
      <c r="K77" s="2" t="s">
        <v>18</v>
      </c>
      <c r="L77" s="34"/>
    </row>
    <row r="78" spans="1:12" s="17" customFormat="1" ht="27" customHeight="1">
      <c r="A78" s="1">
        <v>76</v>
      </c>
      <c r="B78" s="2" t="s">
        <v>109</v>
      </c>
      <c r="C78" s="2" t="s">
        <v>97</v>
      </c>
      <c r="D78" s="2" t="s">
        <v>105</v>
      </c>
      <c r="E78" s="2">
        <v>63.67</v>
      </c>
      <c r="F78" s="11">
        <f t="shared" si="6"/>
        <v>38.202</v>
      </c>
      <c r="G78" s="11">
        <v>83.67</v>
      </c>
      <c r="H78" s="11">
        <f t="shared" si="7"/>
        <v>33.468</v>
      </c>
      <c r="I78" s="11">
        <f t="shared" si="8"/>
        <v>71.67</v>
      </c>
      <c r="J78" s="1">
        <v>5</v>
      </c>
      <c r="K78" s="2" t="s">
        <v>18</v>
      </c>
      <c r="L78" s="34"/>
    </row>
    <row r="79" spans="1:12" s="17" customFormat="1" ht="27" customHeight="1">
      <c r="A79" s="1">
        <v>77</v>
      </c>
      <c r="B79" s="2" t="s">
        <v>110</v>
      </c>
      <c r="C79" s="2" t="s">
        <v>97</v>
      </c>
      <c r="D79" s="2" t="s">
        <v>105</v>
      </c>
      <c r="E79" s="2">
        <v>63.67</v>
      </c>
      <c r="F79" s="11">
        <f t="shared" si="6"/>
        <v>38.202</v>
      </c>
      <c r="G79" s="11">
        <v>80.33</v>
      </c>
      <c r="H79" s="11">
        <f t="shared" si="7"/>
        <v>32.132</v>
      </c>
      <c r="I79" s="11">
        <f t="shared" si="8"/>
        <v>70.334</v>
      </c>
      <c r="J79" s="1">
        <v>6</v>
      </c>
      <c r="K79" s="2" t="s">
        <v>18</v>
      </c>
      <c r="L79" s="34"/>
    </row>
    <row r="80" spans="1:12" s="17" customFormat="1" ht="27" customHeight="1">
      <c r="A80" s="1">
        <v>78</v>
      </c>
      <c r="B80" s="2" t="s">
        <v>111</v>
      </c>
      <c r="C80" s="2" t="s">
        <v>97</v>
      </c>
      <c r="D80" s="2" t="s">
        <v>105</v>
      </c>
      <c r="E80" s="2">
        <v>64</v>
      </c>
      <c r="F80" s="11">
        <f t="shared" si="6"/>
        <v>38.4</v>
      </c>
      <c r="G80" s="11" t="s">
        <v>41</v>
      </c>
      <c r="H80" s="11"/>
      <c r="I80" s="11">
        <f t="shared" si="8"/>
        <v>38.4</v>
      </c>
      <c r="J80" s="1">
        <v>7</v>
      </c>
      <c r="K80" s="2" t="s">
        <v>18</v>
      </c>
      <c r="L80" s="34"/>
    </row>
    <row r="81" spans="1:12" s="17" customFormat="1" ht="27">
      <c r="A81" s="1">
        <v>79</v>
      </c>
      <c r="B81" s="2" t="s">
        <v>112</v>
      </c>
      <c r="C81" s="2" t="s">
        <v>97</v>
      </c>
      <c r="D81" s="2" t="s">
        <v>113</v>
      </c>
      <c r="E81" s="2">
        <v>70.67</v>
      </c>
      <c r="F81" s="11">
        <f t="shared" si="6"/>
        <v>42.402</v>
      </c>
      <c r="G81" s="11">
        <v>82</v>
      </c>
      <c r="H81" s="11">
        <f t="shared" si="7"/>
        <v>32.800000000000004</v>
      </c>
      <c r="I81" s="11">
        <f t="shared" si="8"/>
        <v>75.202</v>
      </c>
      <c r="J81" s="1">
        <v>1</v>
      </c>
      <c r="K81" s="2" t="s">
        <v>16</v>
      </c>
      <c r="L81" s="34"/>
    </row>
    <row r="82" spans="1:12" s="17" customFormat="1" ht="27">
      <c r="A82" s="1">
        <v>80</v>
      </c>
      <c r="B82" s="2" t="s">
        <v>114</v>
      </c>
      <c r="C82" s="2" t="s">
        <v>97</v>
      </c>
      <c r="D82" s="2" t="s">
        <v>113</v>
      </c>
      <c r="E82" s="2">
        <v>68</v>
      </c>
      <c r="F82" s="11">
        <f t="shared" si="6"/>
        <v>40.8</v>
      </c>
      <c r="G82" s="11">
        <v>84.67</v>
      </c>
      <c r="H82" s="11">
        <f t="shared" si="7"/>
        <v>33.868</v>
      </c>
      <c r="I82" s="11">
        <f t="shared" si="8"/>
        <v>74.668</v>
      </c>
      <c r="J82" s="1">
        <v>2</v>
      </c>
      <c r="K82" s="2" t="s">
        <v>16</v>
      </c>
      <c r="L82" s="34"/>
    </row>
    <row r="83" spans="1:12" s="17" customFormat="1" ht="27">
      <c r="A83" s="1">
        <v>81</v>
      </c>
      <c r="B83" s="2" t="s">
        <v>115</v>
      </c>
      <c r="C83" s="2" t="s">
        <v>97</v>
      </c>
      <c r="D83" s="2" t="s">
        <v>113</v>
      </c>
      <c r="E83" s="2">
        <v>68</v>
      </c>
      <c r="F83" s="11">
        <f t="shared" si="6"/>
        <v>40.8</v>
      </c>
      <c r="G83" s="11">
        <v>79.67</v>
      </c>
      <c r="H83" s="11">
        <f t="shared" si="7"/>
        <v>31.868000000000002</v>
      </c>
      <c r="I83" s="11">
        <f t="shared" si="8"/>
        <v>72.668</v>
      </c>
      <c r="J83" s="1">
        <v>3</v>
      </c>
      <c r="K83" s="2" t="s">
        <v>18</v>
      </c>
      <c r="L83" s="34"/>
    </row>
    <row r="84" spans="1:12" s="17" customFormat="1" ht="27">
      <c r="A84" s="1">
        <v>82</v>
      </c>
      <c r="B84" s="2" t="s">
        <v>116</v>
      </c>
      <c r="C84" s="2" t="s">
        <v>97</v>
      </c>
      <c r="D84" s="2" t="s">
        <v>113</v>
      </c>
      <c r="E84" s="2">
        <v>62.33</v>
      </c>
      <c r="F84" s="11">
        <f t="shared" si="6"/>
        <v>37.397999999999996</v>
      </c>
      <c r="G84" s="11">
        <v>82.33</v>
      </c>
      <c r="H84" s="11">
        <f t="shared" si="7"/>
        <v>32.932</v>
      </c>
      <c r="I84" s="11">
        <f t="shared" si="8"/>
        <v>70.33</v>
      </c>
      <c r="J84" s="1">
        <v>4</v>
      </c>
      <c r="K84" s="2" t="s">
        <v>18</v>
      </c>
      <c r="L84" s="34"/>
    </row>
    <row r="85" spans="1:12" s="17" customFormat="1" ht="27">
      <c r="A85" s="1">
        <v>83</v>
      </c>
      <c r="B85" s="2" t="s">
        <v>117</v>
      </c>
      <c r="C85" s="2" t="s">
        <v>97</v>
      </c>
      <c r="D85" s="2" t="s">
        <v>113</v>
      </c>
      <c r="E85" s="2">
        <v>62</v>
      </c>
      <c r="F85" s="11">
        <f t="shared" si="6"/>
        <v>37.199999999999996</v>
      </c>
      <c r="G85" s="11">
        <v>80.67</v>
      </c>
      <c r="H85" s="11">
        <f t="shared" si="7"/>
        <v>32.268</v>
      </c>
      <c r="I85" s="11">
        <f t="shared" si="8"/>
        <v>69.46799999999999</v>
      </c>
      <c r="J85" s="1">
        <v>5</v>
      </c>
      <c r="K85" s="2" t="s">
        <v>18</v>
      </c>
      <c r="L85" s="34"/>
    </row>
    <row r="86" spans="1:12" s="17" customFormat="1" ht="27">
      <c r="A86" s="1">
        <v>84</v>
      </c>
      <c r="B86" s="2" t="s">
        <v>118</v>
      </c>
      <c r="C86" s="2" t="s">
        <v>97</v>
      </c>
      <c r="D86" s="2" t="s">
        <v>113</v>
      </c>
      <c r="E86" s="2">
        <v>62.33</v>
      </c>
      <c r="F86" s="11">
        <f t="shared" si="6"/>
        <v>37.397999999999996</v>
      </c>
      <c r="G86" s="11">
        <v>70</v>
      </c>
      <c r="H86" s="11">
        <f t="shared" si="7"/>
        <v>28</v>
      </c>
      <c r="I86" s="11">
        <f t="shared" si="8"/>
        <v>65.398</v>
      </c>
      <c r="J86" s="1">
        <v>6</v>
      </c>
      <c r="K86" s="2" t="s">
        <v>18</v>
      </c>
      <c r="L86" s="34"/>
    </row>
    <row r="87" spans="1:12" s="17" customFormat="1" ht="27">
      <c r="A87" s="1">
        <v>85</v>
      </c>
      <c r="B87" s="2" t="s">
        <v>119</v>
      </c>
      <c r="C87" s="2" t="s">
        <v>97</v>
      </c>
      <c r="D87" s="2" t="s">
        <v>120</v>
      </c>
      <c r="E87" s="2">
        <v>75</v>
      </c>
      <c r="F87" s="11">
        <f t="shared" si="6"/>
        <v>45</v>
      </c>
      <c r="G87" s="11">
        <v>83.67</v>
      </c>
      <c r="H87" s="11">
        <f t="shared" si="7"/>
        <v>33.468</v>
      </c>
      <c r="I87" s="11">
        <f t="shared" si="8"/>
        <v>78.468</v>
      </c>
      <c r="J87" s="1">
        <v>1</v>
      </c>
      <c r="K87" s="2" t="s">
        <v>16</v>
      </c>
      <c r="L87" s="34"/>
    </row>
    <row r="88" spans="1:12" s="17" customFormat="1" ht="27">
      <c r="A88" s="1">
        <v>86</v>
      </c>
      <c r="B88" s="2" t="s">
        <v>121</v>
      </c>
      <c r="C88" s="2" t="s">
        <v>97</v>
      </c>
      <c r="D88" s="2" t="s">
        <v>120</v>
      </c>
      <c r="E88" s="2">
        <v>71.67</v>
      </c>
      <c r="F88" s="11">
        <f t="shared" si="6"/>
        <v>43.002</v>
      </c>
      <c r="G88" s="11">
        <v>83</v>
      </c>
      <c r="H88" s="11">
        <f t="shared" si="7"/>
        <v>33.2</v>
      </c>
      <c r="I88" s="11">
        <f t="shared" si="8"/>
        <v>76.202</v>
      </c>
      <c r="J88" s="1">
        <v>2</v>
      </c>
      <c r="K88" s="2" t="s">
        <v>16</v>
      </c>
      <c r="L88" s="34"/>
    </row>
    <row r="89" spans="1:12" s="17" customFormat="1" ht="27">
      <c r="A89" s="1">
        <v>87</v>
      </c>
      <c r="B89" s="2" t="s">
        <v>122</v>
      </c>
      <c r="C89" s="2" t="s">
        <v>97</v>
      </c>
      <c r="D89" s="2" t="s">
        <v>120</v>
      </c>
      <c r="E89" s="2">
        <v>69.67</v>
      </c>
      <c r="F89" s="11">
        <f t="shared" si="6"/>
        <v>41.802</v>
      </c>
      <c r="G89" s="11">
        <v>83.33</v>
      </c>
      <c r="H89" s="11">
        <f t="shared" si="7"/>
        <v>33.332</v>
      </c>
      <c r="I89" s="11">
        <f t="shared" si="8"/>
        <v>75.134</v>
      </c>
      <c r="J89" s="1">
        <v>3</v>
      </c>
      <c r="K89" s="2" t="s">
        <v>18</v>
      </c>
      <c r="L89" s="34"/>
    </row>
    <row r="90" spans="1:12" s="17" customFormat="1" ht="27">
      <c r="A90" s="1">
        <v>88</v>
      </c>
      <c r="B90" s="2" t="s">
        <v>123</v>
      </c>
      <c r="C90" s="2" t="s">
        <v>97</v>
      </c>
      <c r="D90" s="2" t="s">
        <v>120</v>
      </c>
      <c r="E90" s="2">
        <v>71.33</v>
      </c>
      <c r="F90" s="11">
        <f t="shared" si="6"/>
        <v>42.797999999999995</v>
      </c>
      <c r="G90" s="11">
        <v>80.33</v>
      </c>
      <c r="H90" s="11">
        <f t="shared" si="7"/>
        <v>32.132</v>
      </c>
      <c r="I90" s="11">
        <f t="shared" si="8"/>
        <v>74.92999999999999</v>
      </c>
      <c r="J90" s="1">
        <v>4</v>
      </c>
      <c r="K90" s="2" t="s">
        <v>18</v>
      </c>
      <c r="L90" s="34"/>
    </row>
    <row r="91" spans="1:12" s="17" customFormat="1" ht="27">
      <c r="A91" s="1">
        <v>89</v>
      </c>
      <c r="B91" s="2" t="s">
        <v>124</v>
      </c>
      <c r="C91" s="2" t="s">
        <v>97</v>
      </c>
      <c r="D91" s="2" t="s">
        <v>120</v>
      </c>
      <c r="E91" s="2">
        <v>69.33</v>
      </c>
      <c r="F91" s="11">
        <f t="shared" si="6"/>
        <v>41.598</v>
      </c>
      <c r="G91" s="11">
        <v>83</v>
      </c>
      <c r="H91" s="11">
        <f t="shared" si="7"/>
        <v>33.2</v>
      </c>
      <c r="I91" s="11">
        <f t="shared" si="8"/>
        <v>74.798</v>
      </c>
      <c r="J91" s="1">
        <v>5</v>
      </c>
      <c r="K91" s="2" t="s">
        <v>18</v>
      </c>
      <c r="L91" s="34"/>
    </row>
    <row r="92" spans="1:12" s="17" customFormat="1" ht="27">
      <c r="A92" s="1">
        <v>90</v>
      </c>
      <c r="B92" s="2" t="s">
        <v>125</v>
      </c>
      <c r="C92" s="2" t="s">
        <v>97</v>
      </c>
      <c r="D92" s="2" t="s">
        <v>120</v>
      </c>
      <c r="E92" s="2">
        <v>68.67</v>
      </c>
      <c r="F92" s="11">
        <f t="shared" si="6"/>
        <v>41.202</v>
      </c>
      <c r="G92" s="11">
        <v>83</v>
      </c>
      <c r="H92" s="11">
        <f t="shared" si="7"/>
        <v>33.2</v>
      </c>
      <c r="I92" s="11">
        <f t="shared" si="8"/>
        <v>74.402</v>
      </c>
      <c r="J92" s="1">
        <v>6</v>
      </c>
      <c r="K92" s="2" t="s">
        <v>18</v>
      </c>
      <c r="L92" s="34"/>
    </row>
    <row r="93" spans="1:12" s="17" customFormat="1" ht="40.5" customHeight="1">
      <c r="A93" s="1">
        <v>91</v>
      </c>
      <c r="B93" s="2" t="s">
        <v>126</v>
      </c>
      <c r="C93" s="2" t="s">
        <v>127</v>
      </c>
      <c r="D93" s="2" t="s">
        <v>128</v>
      </c>
      <c r="E93" s="2">
        <v>75.67</v>
      </c>
      <c r="F93" s="11">
        <f t="shared" si="6"/>
        <v>45.402</v>
      </c>
      <c r="G93" s="11">
        <v>81.67</v>
      </c>
      <c r="H93" s="11">
        <f t="shared" si="7"/>
        <v>32.668</v>
      </c>
      <c r="I93" s="11">
        <f t="shared" si="8"/>
        <v>78.07</v>
      </c>
      <c r="J93" s="1">
        <v>1</v>
      </c>
      <c r="K93" s="2" t="s">
        <v>16</v>
      </c>
      <c r="L93" s="34"/>
    </row>
    <row r="94" spans="1:12" s="17" customFormat="1" ht="40.5" customHeight="1">
      <c r="A94" s="1">
        <v>92</v>
      </c>
      <c r="B94" s="2" t="s">
        <v>129</v>
      </c>
      <c r="C94" s="2" t="s">
        <v>127</v>
      </c>
      <c r="D94" s="2" t="s">
        <v>128</v>
      </c>
      <c r="E94" s="2">
        <v>72.33</v>
      </c>
      <c r="F94" s="11">
        <f t="shared" si="6"/>
        <v>43.397999999999996</v>
      </c>
      <c r="G94" s="11">
        <v>83</v>
      </c>
      <c r="H94" s="11">
        <f t="shared" si="7"/>
        <v>33.2</v>
      </c>
      <c r="I94" s="11">
        <f t="shared" si="8"/>
        <v>76.598</v>
      </c>
      <c r="J94" s="1">
        <v>2</v>
      </c>
      <c r="K94" s="2" t="s">
        <v>18</v>
      </c>
      <c r="L94" s="34"/>
    </row>
    <row r="95" spans="1:12" s="17" customFormat="1" ht="40.5" customHeight="1">
      <c r="A95" s="1">
        <v>93</v>
      </c>
      <c r="B95" s="2" t="s">
        <v>130</v>
      </c>
      <c r="C95" s="2" t="s">
        <v>127</v>
      </c>
      <c r="D95" s="2" t="s">
        <v>128</v>
      </c>
      <c r="E95" s="2">
        <v>75</v>
      </c>
      <c r="F95" s="11">
        <f t="shared" si="6"/>
        <v>45</v>
      </c>
      <c r="G95" s="11" t="s">
        <v>41</v>
      </c>
      <c r="H95" s="11"/>
      <c r="I95" s="11">
        <f t="shared" si="8"/>
        <v>45</v>
      </c>
      <c r="J95" s="1">
        <v>3</v>
      </c>
      <c r="K95" s="2" t="s">
        <v>18</v>
      </c>
      <c r="L95" s="34"/>
    </row>
    <row r="96" spans="1:12" s="17" customFormat="1" ht="40.5" customHeight="1">
      <c r="A96" s="1">
        <v>94</v>
      </c>
      <c r="B96" s="2" t="s">
        <v>131</v>
      </c>
      <c r="C96" s="2" t="s">
        <v>132</v>
      </c>
      <c r="D96" s="2" t="s">
        <v>133</v>
      </c>
      <c r="E96" s="2">
        <v>68.33</v>
      </c>
      <c r="F96" s="11">
        <f t="shared" si="6"/>
        <v>40.998</v>
      </c>
      <c r="G96" s="11">
        <v>85</v>
      </c>
      <c r="H96" s="11">
        <f t="shared" si="7"/>
        <v>34</v>
      </c>
      <c r="I96" s="11">
        <f t="shared" si="8"/>
        <v>74.99799999999999</v>
      </c>
      <c r="J96" s="1">
        <v>1</v>
      </c>
      <c r="K96" s="2" t="s">
        <v>16</v>
      </c>
      <c r="L96" s="34"/>
    </row>
    <row r="97" spans="1:12" s="17" customFormat="1" ht="40.5" customHeight="1">
      <c r="A97" s="1">
        <v>95</v>
      </c>
      <c r="B97" s="2" t="s">
        <v>134</v>
      </c>
      <c r="C97" s="2" t="s">
        <v>132</v>
      </c>
      <c r="D97" s="2" t="s">
        <v>133</v>
      </c>
      <c r="E97" s="2">
        <v>66.33</v>
      </c>
      <c r="F97" s="11">
        <f t="shared" si="6"/>
        <v>39.797999999999995</v>
      </c>
      <c r="G97" s="11">
        <v>84</v>
      </c>
      <c r="H97" s="11">
        <f t="shared" si="7"/>
        <v>33.6</v>
      </c>
      <c r="I97" s="11">
        <f t="shared" si="8"/>
        <v>73.398</v>
      </c>
      <c r="J97" s="1">
        <v>2</v>
      </c>
      <c r="K97" s="2" t="s">
        <v>18</v>
      </c>
      <c r="L97" s="34"/>
    </row>
    <row r="98" spans="1:12" s="17" customFormat="1" ht="40.5" customHeight="1">
      <c r="A98" s="1">
        <v>96</v>
      </c>
      <c r="B98" s="2" t="s">
        <v>135</v>
      </c>
      <c r="C98" s="2" t="s">
        <v>132</v>
      </c>
      <c r="D98" s="2" t="s">
        <v>133</v>
      </c>
      <c r="E98" s="2">
        <v>62.33</v>
      </c>
      <c r="F98" s="11">
        <f t="shared" si="6"/>
        <v>37.397999999999996</v>
      </c>
      <c r="G98" s="11" t="s">
        <v>41</v>
      </c>
      <c r="H98" s="11"/>
      <c r="I98" s="11">
        <f t="shared" si="8"/>
        <v>37.397999999999996</v>
      </c>
      <c r="J98" s="1">
        <v>3</v>
      </c>
      <c r="K98" s="2" t="s">
        <v>18</v>
      </c>
      <c r="L98" s="34"/>
    </row>
    <row r="99" spans="1:12" s="17" customFormat="1" ht="40.5">
      <c r="A99" s="1">
        <v>97</v>
      </c>
      <c r="B99" s="2" t="s">
        <v>136</v>
      </c>
      <c r="C99" s="2" t="s">
        <v>132</v>
      </c>
      <c r="D99" s="2" t="s">
        <v>137</v>
      </c>
      <c r="E99" s="2">
        <v>72.33</v>
      </c>
      <c r="F99" s="11">
        <f t="shared" si="6"/>
        <v>43.397999999999996</v>
      </c>
      <c r="G99" s="11">
        <v>88.67</v>
      </c>
      <c r="H99" s="11">
        <f t="shared" si="7"/>
        <v>35.468</v>
      </c>
      <c r="I99" s="11">
        <f t="shared" si="8"/>
        <v>78.866</v>
      </c>
      <c r="J99" s="1">
        <v>1</v>
      </c>
      <c r="K99" s="2" t="s">
        <v>16</v>
      </c>
      <c r="L99" s="34"/>
    </row>
    <row r="100" spans="1:12" s="17" customFormat="1" ht="40.5">
      <c r="A100" s="1">
        <v>98</v>
      </c>
      <c r="B100" s="2" t="s">
        <v>138</v>
      </c>
      <c r="C100" s="2" t="s">
        <v>132</v>
      </c>
      <c r="D100" s="2" t="s">
        <v>137</v>
      </c>
      <c r="E100" s="2">
        <v>74</v>
      </c>
      <c r="F100" s="11">
        <f t="shared" si="6"/>
        <v>44.4</v>
      </c>
      <c r="G100" s="11">
        <v>83.33</v>
      </c>
      <c r="H100" s="11">
        <f t="shared" si="7"/>
        <v>33.332</v>
      </c>
      <c r="I100" s="11">
        <f t="shared" si="8"/>
        <v>77.732</v>
      </c>
      <c r="J100" s="1">
        <v>2</v>
      </c>
      <c r="K100" s="2" t="s">
        <v>18</v>
      </c>
      <c r="L100" s="34"/>
    </row>
    <row r="101" spans="1:12" s="17" customFormat="1" ht="40.5">
      <c r="A101" s="1">
        <v>99</v>
      </c>
      <c r="B101" s="2" t="s">
        <v>139</v>
      </c>
      <c r="C101" s="2" t="s">
        <v>132</v>
      </c>
      <c r="D101" s="2" t="s">
        <v>137</v>
      </c>
      <c r="E101" s="2">
        <v>70.33</v>
      </c>
      <c r="F101" s="11">
        <f t="shared" si="6"/>
        <v>42.198</v>
      </c>
      <c r="G101" s="11" t="s">
        <v>41</v>
      </c>
      <c r="H101" s="11"/>
      <c r="I101" s="11">
        <f t="shared" si="8"/>
        <v>42.198</v>
      </c>
      <c r="J101" s="1">
        <v>3</v>
      </c>
      <c r="K101" s="2" t="s">
        <v>18</v>
      </c>
      <c r="L101" s="34"/>
    </row>
    <row r="102" spans="1:12" s="17" customFormat="1" ht="40.5">
      <c r="A102" s="1">
        <v>100</v>
      </c>
      <c r="B102" s="2" t="s">
        <v>140</v>
      </c>
      <c r="C102" s="2" t="s">
        <v>132</v>
      </c>
      <c r="D102" s="2" t="s">
        <v>141</v>
      </c>
      <c r="E102" s="2">
        <v>67.33</v>
      </c>
      <c r="F102" s="11">
        <f t="shared" si="6"/>
        <v>40.397999999999996</v>
      </c>
      <c r="G102" s="11">
        <v>87</v>
      </c>
      <c r="H102" s="11">
        <f t="shared" si="7"/>
        <v>34.800000000000004</v>
      </c>
      <c r="I102" s="11">
        <f t="shared" si="8"/>
        <v>75.19800000000001</v>
      </c>
      <c r="J102" s="1">
        <v>1</v>
      </c>
      <c r="K102" s="2" t="s">
        <v>16</v>
      </c>
      <c r="L102" s="34"/>
    </row>
    <row r="103" spans="1:12" s="17" customFormat="1" ht="40.5">
      <c r="A103" s="1">
        <v>101</v>
      </c>
      <c r="B103" s="2" t="s">
        <v>142</v>
      </c>
      <c r="C103" s="2" t="s">
        <v>132</v>
      </c>
      <c r="D103" s="2" t="s">
        <v>141</v>
      </c>
      <c r="E103" s="2">
        <v>69.33</v>
      </c>
      <c r="F103" s="11">
        <f t="shared" si="6"/>
        <v>41.598</v>
      </c>
      <c r="G103" s="11">
        <v>82.33</v>
      </c>
      <c r="H103" s="11">
        <f t="shared" si="7"/>
        <v>32.932</v>
      </c>
      <c r="I103" s="11">
        <f t="shared" si="8"/>
        <v>74.53</v>
      </c>
      <c r="J103" s="1">
        <v>2</v>
      </c>
      <c r="K103" s="2" t="s">
        <v>18</v>
      </c>
      <c r="L103" s="34"/>
    </row>
    <row r="104" spans="1:12" s="17" customFormat="1" ht="40.5">
      <c r="A104" s="1">
        <v>102</v>
      </c>
      <c r="B104" s="2" t="s">
        <v>143</v>
      </c>
      <c r="C104" s="2" t="s">
        <v>132</v>
      </c>
      <c r="D104" s="2" t="s">
        <v>141</v>
      </c>
      <c r="E104" s="2">
        <v>66.67</v>
      </c>
      <c r="F104" s="11">
        <f t="shared" si="6"/>
        <v>40.002</v>
      </c>
      <c r="G104" s="11">
        <v>82.33</v>
      </c>
      <c r="H104" s="11">
        <f t="shared" si="7"/>
        <v>32.932</v>
      </c>
      <c r="I104" s="11">
        <f t="shared" si="8"/>
        <v>72.934</v>
      </c>
      <c r="J104" s="1">
        <v>3</v>
      </c>
      <c r="K104" s="2" t="s">
        <v>18</v>
      </c>
      <c r="L104" s="34"/>
    </row>
  </sheetData>
  <sheetProtection/>
  <autoFilter ref="A2:L104"/>
  <mergeCells count="1">
    <mergeCell ref="A1:L1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0"/>
  <sheetViews>
    <sheetView zoomScaleSheetLayoutView="100" workbookViewId="0" topLeftCell="A13">
      <selection activeCell="F15" sqref="F15:F20"/>
    </sheetView>
  </sheetViews>
  <sheetFormatPr defaultColWidth="9.00390625" defaultRowHeight="14.25"/>
  <sheetData>
    <row r="3" spans="1:15" ht="27">
      <c r="A3" s="1" t="s">
        <v>144</v>
      </c>
      <c r="B3" s="1"/>
      <c r="C3" s="2" t="s">
        <v>69</v>
      </c>
      <c r="D3" s="2" t="s">
        <v>61</v>
      </c>
      <c r="E3" s="2" t="s">
        <v>145</v>
      </c>
      <c r="F3" s="3" t="s">
        <v>70</v>
      </c>
      <c r="G3" s="2">
        <v>76.33</v>
      </c>
      <c r="H3" s="2"/>
      <c r="I3" s="11">
        <f aca="true" t="shared" si="0" ref="I3:I8">G3*0.6</f>
        <v>45.797999999999995</v>
      </c>
      <c r="J3" s="12"/>
      <c r="K3" s="11">
        <f aca="true" t="shared" si="1" ref="K3:K8">J3*0.4</f>
        <v>0</v>
      </c>
      <c r="L3" s="11">
        <f aca="true" t="shared" si="2" ref="L3:L8">I3+K3</f>
        <v>45.797999999999995</v>
      </c>
      <c r="M3" s="2">
        <f>SUMPRODUCT(($F$3:$F$104=F3)*($L$3:$L$104&gt;L3))+1</f>
        <v>1</v>
      </c>
      <c r="N3" s="2">
        <v>1</v>
      </c>
      <c r="O3" s="13"/>
    </row>
    <row r="4" spans="1:15" ht="27">
      <c r="A4" s="1" t="s">
        <v>146</v>
      </c>
      <c r="B4" s="1"/>
      <c r="C4" s="2" t="s">
        <v>71</v>
      </c>
      <c r="D4" s="2" t="s">
        <v>61</v>
      </c>
      <c r="E4" s="2" t="s">
        <v>145</v>
      </c>
      <c r="F4" s="3" t="s">
        <v>70</v>
      </c>
      <c r="G4" s="2">
        <v>70</v>
      </c>
      <c r="H4" s="2"/>
      <c r="I4" s="11">
        <f t="shared" si="0"/>
        <v>42</v>
      </c>
      <c r="J4" s="12"/>
      <c r="K4" s="11">
        <f t="shared" si="1"/>
        <v>0</v>
      </c>
      <c r="L4" s="11">
        <f t="shared" si="2"/>
        <v>42</v>
      </c>
      <c r="M4" s="2">
        <f>SUMPRODUCT(($F$3:$F$104=F4)*($L$3:$L$104&gt;L4))+1</f>
        <v>2</v>
      </c>
      <c r="N4" s="2">
        <v>2</v>
      </c>
      <c r="O4" s="13"/>
    </row>
    <row r="5" spans="1:15" ht="27">
      <c r="A5" s="1" t="s">
        <v>147</v>
      </c>
      <c r="B5" s="1"/>
      <c r="C5" s="2" t="s">
        <v>72</v>
      </c>
      <c r="D5" s="2" t="s">
        <v>61</v>
      </c>
      <c r="E5" s="2" t="s">
        <v>145</v>
      </c>
      <c r="F5" s="3" t="s">
        <v>70</v>
      </c>
      <c r="G5" s="2">
        <v>68</v>
      </c>
      <c r="H5" s="2"/>
      <c r="I5" s="11">
        <f t="shared" si="0"/>
        <v>40.8</v>
      </c>
      <c r="J5" s="12"/>
      <c r="K5" s="11">
        <f t="shared" si="1"/>
        <v>0</v>
      </c>
      <c r="L5" s="11">
        <f t="shared" si="2"/>
        <v>40.8</v>
      </c>
      <c r="M5" s="2">
        <f>SUMPRODUCT(($F$3:$F$104=F5)*($L$3:$L$104&gt;L5))+1</f>
        <v>3</v>
      </c>
      <c r="N5" s="2">
        <v>3</v>
      </c>
      <c r="O5" s="14"/>
    </row>
    <row r="6" spans="1:15" ht="27">
      <c r="A6" s="1" t="s">
        <v>148</v>
      </c>
      <c r="B6" s="1"/>
      <c r="C6" s="4" t="s">
        <v>75</v>
      </c>
      <c r="D6" s="4" t="s">
        <v>61</v>
      </c>
      <c r="E6" s="2" t="s">
        <v>145</v>
      </c>
      <c r="F6" s="3" t="s">
        <v>70</v>
      </c>
      <c r="G6" s="5">
        <v>66.67</v>
      </c>
      <c r="H6" s="6">
        <v>66.67</v>
      </c>
      <c r="I6" s="11">
        <f t="shared" si="0"/>
        <v>40.002</v>
      </c>
      <c r="J6" s="15"/>
      <c r="K6" s="11">
        <f t="shared" si="1"/>
        <v>0</v>
      </c>
      <c r="L6" s="11">
        <f t="shared" si="2"/>
        <v>40.002</v>
      </c>
      <c r="M6" s="2">
        <f>SUMPRODUCT(($F$3:$F$104=F6)*($L$3:$L$104&gt;L6))+1</f>
        <v>4</v>
      </c>
      <c r="N6" s="7">
        <v>7</v>
      </c>
      <c r="O6" s="2" t="s">
        <v>149</v>
      </c>
    </row>
    <row r="7" spans="1:15" ht="27">
      <c r="A7" s="1" t="s">
        <v>150</v>
      </c>
      <c r="B7" s="1"/>
      <c r="C7" s="4" t="s">
        <v>74</v>
      </c>
      <c r="D7" s="4" t="s">
        <v>61</v>
      </c>
      <c r="E7" s="2" t="s">
        <v>145</v>
      </c>
      <c r="F7" s="3" t="s">
        <v>70</v>
      </c>
      <c r="G7" s="5">
        <v>66.33</v>
      </c>
      <c r="H7" s="6">
        <v>66.33</v>
      </c>
      <c r="I7" s="11">
        <f t="shared" si="0"/>
        <v>39.797999999999995</v>
      </c>
      <c r="J7" s="15"/>
      <c r="K7" s="11">
        <f t="shared" si="1"/>
        <v>0</v>
      </c>
      <c r="L7" s="11">
        <f t="shared" si="2"/>
        <v>39.797999999999995</v>
      </c>
      <c r="M7" s="2">
        <f>SUMPRODUCT(($F$3:$F$104=F7)*($L$3:$L$104&gt;L7))+1</f>
        <v>5</v>
      </c>
      <c r="N7" s="7">
        <v>8</v>
      </c>
      <c r="O7" s="2" t="s">
        <v>149</v>
      </c>
    </row>
    <row r="8" spans="1:15" ht="27">
      <c r="A8" s="1" t="s">
        <v>151</v>
      </c>
      <c r="B8" s="1"/>
      <c r="C8" s="7" t="s">
        <v>73</v>
      </c>
      <c r="D8" s="4" t="s">
        <v>61</v>
      </c>
      <c r="E8" s="2" t="s">
        <v>145</v>
      </c>
      <c r="F8" s="3" t="s">
        <v>70</v>
      </c>
      <c r="G8" s="5">
        <v>65.67</v>
      </c>
      <c r="H8" s="6">
        <v>65.67</v>
      </c>
      <c r="I8" s="11">
        <f t="shared" si="0"/>
        <v>39.402</v>
      </c>
      <c r="J8" s="15"/>
      <c r="K8" s="11">
        <f t="shared" si="1"/>
        <v>0</v>
      </c>
      <c r="L8" s="11">
        <f t="shared" si="2"/>
        <v>39.402</v>
      </c>
      <c r="M8" s="2">
        <f>SUMPRODUCT(($F$3:$F$104=F8)*($L$3:$L$104&gt;L8))+1</f>
        <v>6</v>
      </c>
      <c r="N8" s="7">
        <v>9</v>
      </c>
      <c r="O8" s="2" t="s">
        <v>149</v>
      </c>
    </row>
    <row r="12" spans="1:15" ht="54">
      <c r="A12" s="1" t="s">
        <v>152</v>
      </c>
      <c r="B12" s="1"/>
      <c r="C12" s="2" t="s">
        <v>81</v>
      </c>
      <c r="D12" s="2" t="s">
        <v>77</v>
      </c>
      <c r="E12" s="2" t="s">
        <v>153</v>
      </c>
      <c r="F12" s="3" t="s">
        <v>82</v>
      </c>
      <c r="G12" s="2">
        <v>74</v>
      </c>
      <c r="H12" s="2"/>
      <c r="I12" s="11">
        <f aca="true" t="shared" si="3" ref="I12:I20">G12*0.6</f>
        <v>44.4</v>
      </c>
      <c r="J12" s="12"/>
      <c r="K12" s="11">
        <f aca="true" t="shared" si="4" ref="K12:K20">J12*0.4</f>
        <v>0</v>
      </c>
      <c r="L12" s="11">
        <f aca="true" t="shared" si="5" ref="L12:L20">I12+K12</f>
        <v>44.4</v>
      </c>
      <c r="M12" s="2">
        <f>SUMPRODUCT(($F$3:$F$104=F12)*($L$3:$L$104&gt;L12))+1</f>
        <v>1</v>
      </c>
      <c r="N12" s="2">
        <v>1</v>
      </c>
      <c r="O12" s="14"/>
    </row>
    <row r="13" spans="1:15" ht="54">
      <c r="A13" s="1" t="s">
        <v>154</v>
      </c>
      <c r="B13" s="1"/>
      <c r="C13" s="2" t="s">
        <v>83</v>
      </c>
      <c r="D13" s="2" t="s">
        <v>77</v>
      </c>
      <c r="E13" s="2" t="s">
        <v>153</v>
      </c>
      <c r="F13" s="3" t="s">
        <v>82</v>
      </c>
      <c r="G13" s="2">
        <v>71.67</v>
      </c>
      <c r="H13" s="2"/>
      <c r="I13" s="11">
        <f t="shared" si="3"/>
        <v>43.002</v>
      </c>
      <c r="J13" s="12"/>
      <c r="K13" s="11">
        <f t="shared" si="4"/>
        <v>0</v>
      </c>
      <c r="L13" s="11">
        <f t="shared" si="5"/>
        <v>43.002</v>
      </c>
      <c r="M13" s="2">
        <f>SUMPRODUCT(($F$3:$F$104=F13)*($L$3:$L$104&gt;L13))+1</f>
        <v>2</v>
      </c>
      <c r="N13" s="2">
        <v>2</v>
      </c>
      <c r="O13" s="14"/>
    </row>
    <row r="14" spans="1:15" ht="54">
      <c r="A14" s="1" t="s">
        <v>155</v>
      </c>
      <c r="B14" s="1"/>
      <c r="C14" s="2" t="s">
        <v>89</v>
      </c>
      <c r="D14" s="2" t="s">
        <v>77</v>
      </c>
      <c r="E14" s="2" t="s">
        <v>153</v>
      </c>
      <c r="F14" s="3" t="s">
        <v>82</v>
      </c>
      <c r="G14" s="2">
        <v>71</v>
      </c>
      <c r="H14" s="2"/>
      <c r="I14" s="11">
        <f t="shared" si="3"/>
        <v>42.6</v>
      </c>
      <c r="J14" s="12"/>
      <c r="K14" s="11">
        <f t="shared" si="4"/>
        <v>0</v>
      </c>
      <c r="L14" s="11">
        <f t="shared" si="5"/>
        <v>42.6</v>
      </c>
      <c r="M14" s="2">
        <f>SUMPRODUCT(($F$3:$F$104=F14)*($L$3:$L$104&gt;L14))+1</f>
        <v>3</v>
      </c>
      <c r="N14" s="2">
        <v>3</v>
      </c>
      <c r="O14" s="13"/>
    </row>
    <row r="15" spans="1:15" ht="54">
      <c r="A15" s="1" t="s">
        <v>156</v>
      </c>
      <c r="B15" s="1"/>
      <c r="C15" s="8" t="s">
        <v>85</v>
      </c>
      <c r="D15" s="8" t="s">
        <v>77</v>
      </c>
      <c r="E15" s="8" t="s">
        <v>153</v>
      </c>
      <c r="F15" s="9" t="s">
        <v>82</v>
      </c>
      <c r="G15" s="2">
        <v>70.67</v>
      </c>
      <c r="H15" s="2"/>
      <c r="I15" s="11">
        <f t="shared" si="3"/>
        <v>42.402</v>
      </c>
      <c r="J15" s="12"/>
      <c r="K15" s="11">
        <f t="shared" si="4"/>
        <v>0</v>
      </c>
      <c r="L15" s="11">
        <f t="shared" si="5"/>
        <v>42.402</v>
      </c>
      <c r="M15" s="2">
        <f>SUMPRODUCT(($F$3:$F$104=F15)*($L$3:$L$104&gt;L15))+1</f>
        <v>4</v>
      </c>
      <c r="N15" s="2">
        <v>4</v>
      </c>
      <c r="O15" s="16"/>
    </row>
    <row r="16" spans="1:15" ht="54">
      <c r="A16" s="1" t="s">
        <v>157</v>
      </c>
      <c r="B16" s="1"/>
      <c r="C16" s="2" t="s">
        <v>87</v>
      </c>
      <c r="D16" s="2" t="s">
        <v>77</v>
      </c>
      <c r="E16" s="2" t="s">
        <v>153</v>
      </c>
      <c r="F16" s="9" t="s">
        <v>82</v>
      </c>
      <c r="G16" s="2">
        <v>69.33</v>
      </c>
      <c r="H16" s="2"/>
      <c r="I16" s="11">
        <f t="shared" si="3"/>
        <v>41.598</v>
      </c>
      <c r="J16" s="12"/>
      <c r="K16" s="11">
        <f t="shared" si="4"/>
        <v>0</v>
      </c>
      <c r="L16" s="11">
        <f t="shared" si="5"/>
        <v>41.598</v>
      </c>
      <c r="M16" s="2">
        <f>SUMPRODUCT(($F$3:$F$104=F16)*($L$3:$L$104&gt;L16))+1</f>
        <v>5</v>
      </c>
      <c r="N16" s="2">
        <v>5</v>
      </c>
      <c r="O16" s="13"/>
    </row>
    <row r="17" spans="1:15" ht="54">
      <c r="A17" s="1" t="s">
        <v>158</v>
      </c>
      <c r="B17" s="1"/>
      <c r="C17" s="2" t="s">
        <v>88</v>
      </c>
      <c r="D17" s="2" t="s">
        <v>77</v>
      </c>
      <c r="E17" s="2" t="s">
        <v>153</v>
      </c>
      <c r="F17" s="9" t="s">
        <v>82</v>
      </c>
      <c r="G17" s="2">
        <v>68.67</v>
      </c>
      <c r="H17" s="2"/>
      <c r="I17" s="11">
        <f t="shared" si="3"/>
        <v>41.202</v>
      </c>
      <c r="J17" s="12"/>
      <c r="K17" s="11">
        <f t="shared" si="4"/>
        <v>0</v>
      </c>
      <c r="L17" s="11">
        <f t="shared" si="5"/>
        <v>41.202</v>
      </c>
      <c r="M17" s="2">
        <f>SUMPRODUCT(($F$3:$F$104=F17)*($L$3:$L$104&gt;L17))+1</f>
        <v>6</v>
      </c>
      <c r="N17" s="2">
        <v>6</v>
      </c>
      <c r="O17" s="13"/>
    </row>
    <row r="18" spans="1:15" ht="54">
      <c r="A18" s="1" t="s">
        <v>159</v>
      </c>
      <c r="B18" s="1"/>
      <c r="C18" s="2" t="s">
        <v>84</v>
      </c>
      <c r="D18" s="2" t="s">
        <v>77</v>
      </c>
      <c r="E18" s="2" t="s">
        <v>153</v>
      </c>
      <c r="F18" s="9" t="s">
        <v>82</v>
      </c>
      <c r="G18" s="2">
        <v>68</v>
      </c>
      <c r="H18" s="2"/>
      <c r="I18" s="11">
        <f t="shared" si="3"/>
        <v>40.8</v>
      </c>
      <c r="J18" s="12"/>
      <c r="K18" s="11">
        <f t="shared" si="4"/>
        <v>0</v>
      </c>
      <c r="L18" s="11">
        <f t="shared" si="5"/>
        <v>40.8</v>
      </c>
      <c r="M18" s="2">
        <f>SUMPRODUCT(($F$3:$F$104=F18)*($L$3:$L$104&gt;L18))+1</f>
        <v>7</v>
      </c>
      <c r="N18" s="2">
        <v>7</v>
      </c>
      <c r="O18" s="13"/>
    </row>
    <row r="19" spans="1:15" ht="54">
      <c r="A19" s="1" t="s">
        <v>160</v>
      </c>
      <c r="B19" s="1"/>
      <c r="C19" s="4" t="s">
        <v>86</v>
      </c>
      <c r="D19" s="4" t="s">
        <v>77</v>
      </c>
      <c r="E19" s="2" t="s">
        <v>153</v>
      </c>
      <c r="F19" s="9" t="s">
        <v>82</v>
      </c>
      <c r="G19" s="2">
        <v>67.67</v>
      </c>
      <c r="H19" s="2"/>
      <c r="I19" s="11">
        <f t="shared" si="3"/>
        <v>40.602</v>
      </c>
      <c r="J19" s="15"/>
      <c r="K19" s="11">
        <f t="shared" si="4"/>
        <v>0</v>
      </c>
      <c r="L19" s="11">
        <f t="shared" si="5"/>
        <v>40.602</v>
      </c>
      <c r="M19" s="3">
        <f>SUMPRODUCT(($F$3:$F$104=F19)*($L$3:$L$104&gt;L19))+1</f>
        <v>8</v>
      </c>
      <c r="N19" s="7">
        <v>10</v>
      </c>
      <c r="O19" s="2" t="s">
        <v>149</v>
      </c>
    </row>
    <row r="20" spans="1:15" ht="54">
      <c r="A20" s="1" t="s">
        <v>161</v>
      </c>
      <c r="B20" s="1"/>
      <c r="C20" s="10" t="s">
        <v>90</v>
      </c>
      <c r="D20" s="4" t="s">
        <v>77</v>
      </c>
      <c r="E20" s="2" t="s">
        <v>153</v>
      </c>
      <c r="F20" s="9" t="s">
        <v>82</v>
      </c>
      <c r="G20" s="6">
        <v>67.3333333333333</v>
      </c>
      <c r="H20" s="6"/>
      <c r="I20" s="11">
        <f t="shared" si="3"/>
        <v>40.39999999999998</v>
      </c>
      <c r="J20" s="15"/>
      <c r="K20" s="11">
        <f t="shared" si="4"/>
        <v>0</v>
      </c>
      <c r="L20" s="11">
        <f t="shared" si="5"/>
        <v>40.39999999999998</v>
      </c>
      <c r="M20" s="3">
        <f>SUMPRODUCT(($F$3:$F$104=F20)*($L$3:$L$104&gt;L20))+1</f>
        <v>9</v>
      </c>
      <c r="N20" s="7">
        <v>12</v>
      </c>
      <c r="O20" s="2" t="s">
        <v>149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</dc:creator>
  <cp:keywords/>
  <dc:description/>
  <cp:lastModifiedBy>Administrator</cp:lastModifiedBy>
  <cp:lastPrinted>2020-10-12T07:09:03Z</cp:lastPrinted>
  <dcterms:created xsi:type="dcterms:W3CDTF">2019-09-30T07:18:30Z</dcterms:created>
  <dcterms:modified xsi:type="dcterms:W3CDTF">2023-07-31T07:30:19Z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D57AB320BE7348398E41ADAAFD2CCB41</vt:lpwstr>
  </property>
</Properties>
</file>