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<sst xmlns="http://schemas.openxmlformats.org/spreadsheetml/2006/main" count="110" uniqueCount="63">
  <si>
    <r>
      <t>附件</t>
    </r>
    <r>
      <rPr>
        <sz val="10"/>
        <rFont val="Arial"/>
        <family val="2"/>
        <charset val="0"/>
      </rPr>
      <t>2</t>
    </r>
  </si>
  <si>
    <t>贵阳市林业局2022年公开招聘事业单位工作人员面试成绩、总成绩及进入下一环节人员名单（B类岗位）</t>
  </si>
  <si>
    <t>序号</t>
  </si>
  <si>
    <t>报考单位</t>
  </si>
  <si>
    <t>报考岗位及代码</t>
  </si>
  <si>
    <t>姓名</t>
  </si>
  <si>
    <t>职测成绩</t>
  </si>
  <si>
    <t>综合成绩</t>
  </si>
  <si>
    <t>总成绩</t>
  </si>
  <si>
    <t>笔试成绩百分制</t>
  </si>
  <si>
    <t>笔试成绩30%</t>
  </si>
  <si>
    <t>专业测试成绩</t>
  </si>
  <si>
    <t>专业测试40%</t>
  </si>
  <si>
    <t>笔试30%+专业测试40%</t>
  </si>
  <si>
    <t>面试成绩百分制</t>
  </si>
  <si>
    <t>面试成绩30%</t>
  </si>
  <si>
    <t>是否进入下一轮</t>
  </si>
  <si>
    <t xml:space="preserve"> 贵阳市野生动植物保护站</t>
  </si>
  <si>
    <t>专业技术岗位201010006301</t>
  </si>
  <si>
    <t>李钟环</t>
  </si>
  <si>
    <t>是</t>
  </si>
  <si>
    <t>曹诗懿</t>
  </si>
  <si>
    <t>杜思雨</t>
  </si>
  <si>
    <t>贵阳市长坡岭国有林场</t>
  </si>
  <si>
    <t>专业技术岗位20101005701</t>
  </si>
  <si>
    <t>任宇驰</t>
  </si>
  <si>
    <t>曹  海</t>
  </si>
  <si>
    <t>缺考</t>
  </si>
  <si>
    <t>樊  涵</t>
  </si>
  <si>
    <t>贵阳市林业产业发展中心</t>
  </si>
  <si>
    <t>专业技术岗位20101005801</t>
  </si>
  <si>
    <t>张庆军</t>
  </si>
  <si>
    <t>陈  超</t>
  </si>
  <si>
    <t>李  松</t>
  </si>
  <si>
    <t>贵阳市退耕还林工程服务中心</t>
  </si>
  <si>
    <t>专业技术岗位20101006001</t>
  </si>
  <si>
    <t xml:space="preserve">   陈  茜</t>
  </si>
  <si>
    <t xml:space="preserve">  邹丽梅</t>
  </si>
  <si>
    <t xml:space="preserve"> 王俞岑</t>
  </si>
  <si>
    <t>贵阳市天然林和公益林保护修复中心</t>
  </si>
  <si>
    <t>专业技术岗位20101006401</t>
  </si>
  <si>
    <t>马  猛</t>
  </si>
  <si>
    <t>孔德兴</t>
  </si>
  <si>
    <t>杨  佳</t>
  </si>
  <si>
    <t>贵阳阿哈湖国家湿地公园管理处</t>
  </si>
  <si>
    <t>专业技术岗位20101006203</t>
  </si>
  <si>
    <t>靳帅霞</t>
  </si>
  <si>
    <t>刘家成</t>
  </si>
  <si>
    <t>周  豪</t>
  </si>
  <si>
    <t>专业技术岗位20101006204</t>
  </si>
  <si>
    <t>陶新文</t>
  </si>
  <si>
    <t>颜  彦</t>
  </si>
  <si>
    <t>周文英</t>
  </si>
  <si>
    <t>贵阳市林草资源监测中心</t>
  </si>
  <si>
    <t>专业技术岗位20101006101</t>
  </si>
  <si>
    <t>李  勋</t>
  </si>
  <si>
    <t>戴睿志</t>
  </si>
  <si>
    <t>卯升勇</t>
  </si>
  <si>
    <t>贵阳市顺海国有林场</t>
  </si>
  <si>
    <t>专业技术岗位20101005902</t>
  </si>
  <si>
    <t>杨  婷</t>
  </si>
  <si>
    <t>王  豪</t>
  </si>
  <si>
    <t>戴凌志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</si>
</sst>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8"/>
      <name val="方正小标宋简体"/>
      <charset val="134"/>
    </font>
    <font>
      <sz val="10"/>
      <name val="方正小标宋简体"/>
      <charset val="134"/>
    </font>
    <font>
      <b/>
      <sz val="9"/>
      <name val="Arial"/>
      <family val="2"/>
      <charset val="0"/>
    </font>
    <font>
      <b/>
      <sz val="9"/>
      <name val="宋体"/>
      <charset val="134"/>
    </font>
    <font>
      <sz val="9"/>
      <name val="Arial"/>
      <family val="2"/>
      <charset val="0"/>
    </font>
    <font>
      <sz val="9"/>
      <name val="宋体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b/>
      <sz val="10"/>
      <name val="宋体"/>
      <charset val="134"/>
    </font>
    <font>
      <b/>
      <sz val="10"/>
      <name val="Arial"/>
      <family val="2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26" fillId="16" borderId="17" applyNumberFormat="0" applyAlignment="0" applyProtection="0">
      <alignment vertical="center"/>
    </xf>
    <xf numFmtId="0" fontId="28" fillId="30" borderId="1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8" fillId="0" borderId="8" xfId="49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0"/>
  <sheetViews>
    <sheetView tabSelected="1" workbookViewId="0">
      <selection activeCell="D7" sqref="D7"/>
    </sheetView>
  </sheetViews>
  <sheetFormatPr defaultColWidth="7.96666666666667" defaultRowHeight="12.75"/>
  <cols>
    <col min="1" max="1" width="6.25" style="2" customWidth="1"/>
    <col min="2" max="2" width="11.125" style="3" customWidth="1"/>
    <col min="3" max="3" width="12.25" style="3" customWidth="1"/>
    <col min="4" max="4" width="7.375" style="3" customWidth="1"/>
    <col min="5" max="5" width="7.625" style="4" customWidth="1"/>
    <col min="6" max="6" width="7.96666666666667" style="4" customWidth="1"/>
    <col min="7" max="7" width="7.96666666666667" style="4"/>
    <col min="8" max="9" width="7.875" style="4" customWidth="1"/>
    <col min="10" max="10" width="7.375" style="4" customWidth="1"/>
    <col min="11" max="11" width="7.375" style="5" customWidth="1"/>
    <col min="12" max="12" width="8.875" style="4" customWidth="1"/>
    <col min="13" max="13" width="9.75" style="4" customWidth="1"/>
    <col min="14" max="14" width="8.125" style="4"/>
    <col min="15" max="255" width="7.96666666666667" style="4"/>
    <col min="256" max="16384" width="7.96666666666667" style="1"/>
  </cols>
  <sheetData>
    <row r="1" spans="1:1">
      <c r="A1" s="6" t="s">
        <v>0</v>
      </c>
    </row>
    <row r="2" ht="53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40" customHeight="1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8</v>
      </c>
      <c r="P3" s="34" t="s">
        <v>16</v>
      </c>
    </row>
    <row r="4" ht="35" customHeight="1" spans="1:16">
      <c r="A4" s="11">
        <v>1</v>
      </c>
      <c r="B4" s="12" t="s">
        <v>17</v>
      </c>
      <c r="C4" s="12" t="s">
        <v>18</v>
      </c>
      <c r="D4" s="12" t="s">
        <v>19</v>
      </c>
      <c r="E4" s="13">
        <v>93</v>
      </c>
      <c r="F4" s="13">
        <v>102.5</v>
      </c>
      <c r="G4" s="13">
        <v>195.5</v>
      </c>
      <c r="H4" s="13">
        <f t="shared" ref="H4:H30" si="0">ROUND(G4/3,2)</f>
        <v>65.17</v>
      </c>
      <c r="I4" s="13">
        <f t="shared" ref="I4:I30" si="1">ROUND(H4*0.3,2)</f>
        <v>19.55</v>
      </c>
      <c r="J4" s="13">
        <v>84</v>
      </c>
      <c r="K4" s="13">
        <f t="shared" ref="K4:K30" si="2">ROUND(J4*0.4,2)</f>
        <v>33.6</v>
      </c>
      <c r="L4" s="13">
        <f t="shared" ref="L4:L30" si="3">I4+K4</f>
        <v>53.15</v>
      </c>
      <c r="M4" s="35">
        <v>80</v>
      </c>
      <c r="N4" s="36">
        <f t="shared" ref="N4:N7" si="4">ROUND(M4*0.3,2)</f>
        <v>24</v>
      </c>
      <c r="O4" s="36">
        <f t="shared" ref="O4:O7" si="5">L4+N4</f>
        <v>77.15</v>
      </c>
      <c r="P4" s="37" t="s">
        <v>20</v>
      </c>
    </row>
    <row r="5" ht="35" customHeight="1" spans="1:16">
      <c r="A5" s="14">
        <v>2</v>
      </c>
      <c r="B5" s="15" t="s">
        <v>17</v>
      </c>
      <c r="C5" s="15" t="s">
        <v>18</v>
      </c>
      <c r="D5" s="15" t="s">
        <v>21</v>
      </c>
      <c r="E5" s="16">
        <v>97.5</v>
      </c>
      <c r="F5" s="16">
        <v>95</v>
      </c>
      <c r="G5" s="16">
        <v>192.5</v>
      </c>
      <c r="H5" s="16">
        <f t="shared" si="0"/>
        <v>64.17</v>
      </c>
      <c r="I5" s="16">
        <f t="shared" si="1"/>
        <v>19.25</v>
      </c>
      <c r="J5" s="16">
        <v>85</v>
      </c>
      <c r="K5" s="16">
        <f t="shared" si="2"/>
        <v>34</v>
      </c>
      <c r="L5" s="16">
        <f t="shared" si="3"/>
        <v>53.25</v>
      </c>
      <c r="M5" s="38">
        <v>79</v>
      </c>
      <c r="N5" s="39">
        <f t="shared" si="4"/>
        <v>23.7</v>
      </c>
      <c r="O5" s="39">
        <f t="shared" si="5"/>
        <v>76.95</v>
      </c>
      <c r="P5" s="40"/>
    </row>
    <row r="6" ht="35" customHeight="1" spans="1:16">
      <c r="A6" s="17">
        <v>3</v>
      </c>
      <c r="B6" s="18" t="s">
        <v>17</v>
      </c>
      <c r="C6" s="18" t="s">
        <v>18</v>
      </c>
      <c r="D6" s="18" t="s">
        <v>22</v>
      </c>
      <c r="E6" s="19">
        <v>78.5</v>
      </c>
      <c r="F6" s="19">
        <v>93.5</v>
      </c>
      <c r="G6" s="19">
        <v>172</v>
      </c>
      <c r="H6" s="16">
        <f>ROUND(G6/3,2)</f>
        <v>57.33</v>
      </c>
      <c r="I6" s="16">
        <f>ROUND(H6*0.3,2)</f>
        <v>17.2</v>
      </c>
      <c r="J6" s="19">
        <v>88</v>
      </c>
      <c r="K6" s="19">
        <f t="shared" si="2"/>
        <v>35.2</v>
      </c>
      <c r="L6" s="16">
        <f>I6+K6</f>
        <v>52.4</v>
      </c>
      <c r="M6" s="41">
        <v>80.4</v>
      </c>
      <c r="N6" s="42">
        <f t="shared" si="4"/>
        <v>24.12</v>
      </c>
      <c r="O6" s="39">
        <f>L6+N6</f>
        <v>76.52</v>
      </c>
      <c r="P6" s="43"/>
    </row>
    <row r="7" ht="35" customHeight="1" spans="1:16">
      <c r="A7" s="11">
        <v>4</v>
      </c>
      <c r="B7" s="12" t="s">
        <v>23</v>
      </c>
      <c r="C7" s="12" t="s">
        <v>24</v>
      </c>
      <c r="D7" s="12" t="s">
        <v>25</v>
      </c>
      <c r="E7" s="20">
        <v>99</v>
      </c>
      <c r="F7" s="20">
        <v>94.5</v>
      </c>
      <c r="G7" s="20">
        <v>193.5</v>
      </c>
      <c r="H7" s="13">
        <f t="shared" si="0"/>
        <v>64.5</v>
      </c>
      <c r="I7" s="13">
        <f t="shared" si="1"/>
        <v>19.35</v>
      </c>
      <c r="J7" s="13">
        <v>76</v>
      </c>
      <c r="K7" s="13">
        <f t="shared" si="2"/>
        <v>30.4</v>
      </c>
      <c r="L7" s="13">
        <f t="shared" si="3"/>
        <v>49.75</v>
      </c>
      <c r="M7" s="35">
        <v>79.6</v>
      </c>
      <c r="N7" s="36">
        <f t="shared" si="4"/>
        <v>23.88</v>
      </c>
      <c r="O7" s="36">
        <f t="shared" si="5"/>
        <v>73.63</v>
      </c>
      <c r="P7" s="37" t="s">
        <v>20</v>
      </c>
    </row>
    <row r="8" ht="35" customHeight="1" spans="1:16">
      <c r="A8" s="14">
        <v>5</v>
      </c>
      <c r="B8" s="15" t="s">
        <v>23</v>
      </c>
      <c r="C8" s="15" t="s">
        <v>24</v>
      </c>
      <c r="D8" s="15" t="s">
        <v>26</v>
      </c>
      <c r="E8" s="21">
        <v>92.5</v>
      </c>
      <c r="F8" s="21">
        <v>88.5</v>
      </c>
      <c r="G8" s="21">
        <v>181</v>
      </c>
      <c r="H8" s="22">
        <f t="shared" si="0"/>
        <v>60.33</v>
      </c>
      <c r="I8" s="22">
        <f t="shared" si="1"/>
        <v>18.1</v>
      </c>
      <c r="J8" s="16">
        <v>77</v>
      </c>
      <c r="K8" s="22">
        <f t="shared" si="2"/>
        <v>30.8</v>
      </c>
      <c r="L8" s="22">
        <f t="shared" si="3"/>
        <v>48.9</v>
      </c>
      <c r="M8" s="38" t="s">
        <v>27</v>
      </c>
      <c r="N8" s="44"/>
      <c r="O8" s="44"/>
      <c r="P8" s="40"/>
    </row>
    <row r="9" ht="35" customHeight="1" spans="1:16">
      <c r="A9" s="17">
        <v>6</v>
      </c>
      <c r="B9" s="18" t="s">
        <v>23</v>
      </c>
      <c r="C9" s="18" t="s">
        <v>24</v>
      </c>
      <c r="D9" s="18" t="s">
        <v>28</v>
      </c>
      <c r="E9" s="23">
        <v>77</v>
      </c>
      <c r="F9" s="23">
        <v>102</v>
      </c>
      <c r="G9" s="23">
        <v>179</v>
      </c>
      <c r="H9" s="24">
        <f t="shared" si="0"/>
        <v>59.67</v>
      </c>
      <c r="I9" s="24">
        <f t="shared" si="1"/>
        <v>17.9</v>
      </c>
      <c r="J9" s="19">
        <v>74</v>
      </c>
      <c r="K9" s="24">
        <f t="shared" si="2"/>
        <v>29.6</v>
      </c>
      <c r="L9" s="24">
        <f t="shared" si="3"/>
        <v>47.5</v>
      </c>
      <c r="M9" s="41" t="s">
        <v>27</v>
      </c>
      <c r="N9" s="45"/>
      <c r="O9" s="45"/>
      <c r="P9" s="43"/>
    </row>
    <row r="10" s="1" customFormat="1" ht="35" customHeight="1" spans="1:16">
      <c r="A10" s="11">
        <v>7</v>
      </c>
      <c r="B10" s="25" t="s">
        <v>29</v>
      </c>
      <c r="C10" s="25" t="s">
        <v>30</v>
      </c>
      <c r="D10" s="12" t="s">
        <v>31</v>
      </c>
      <c r="E10" s="13">
        <v>93</v>
      </c>
      <c r="F10" s="13">
        <v>99</v>
      </c>
      <c r="G10" s="13">
        <v>192</v>
      </c>
      <c r="H10" s="13">
        <f t="shared" si="0"/>
        <v>64</v>
      </c>
      <c r="I10" s="13">
        <f t="shared" si="1"/>
        <v>19.2</v>
      </c>
      <c r="J10" s="13">
        <v>69</v>
      </c>
      <c r="K10" s="13">
        <f t="shared" si="2"/>
        <v>27.6</v>
      </c>
      <c r="L10" s="13">
        <f t="shared" si="3"/>
        <v>46.8</v>
      </c>
      <c r="M10" s="35">
        <v>84.46</v>
      </c>
      <c r="N10" s="36">
        <f t="shared" ref="N10:N30" si="6">ROUND(M10*0.3,2)</f>
        <v>25.34</v>
      </c>
      <c r="O10" s="36">
        <f t="shared" ref="O10:O30" si="7">L10+N10</f>
        <v>72.14</v>
      </c>
      <c r="P10" s="37" t="s">
        <v>20</v>
      </c>
    </row>
    <row r="11" s="1" customFormat="1" ht="35" customHeight="1" spans="1:16">
      <c r="A11" s="14">
        <v>8</v>
      </c>
      <c r="B11" s="26" t="s">
        <v>29</v>
      </c>
      <c r="C11" s="26" t="s">
        <v>30</v>
      </c>
      <c r="D11" s="15" t="s">
        <v>32</v>
      </c>
      <c r="E11" s="16">
        <v>88</v>
      </c>
      <c r="F11" s="16">
        <v>83</v>
      </c>
      <c r="G11" s="16">
        <v>171</v>
      </c>
      <c r="H11" s="22">
        <f t="shared" si="0"/>
        <v>57</v>
      </c>
      <c r="I11" s="22">
        <f t="shared" si="1"/>
        <v>17.1</v>
      </c>
      <c r="J11" s="16">
        <v>67</v>
      </c>
      <c r="K11" s="22">
        <f t="shared" si="2"/>
        <v>26.8</v>
      </c>
      <c r="L11" s="22">
        <f t="shared" si="3"/>
        <v>43.9</v>
      </c>
      <c r="M11" s="38">
        <v>81.68</v>
      </c>
      <c r="N11" s="39">
        <f t="shared" si="6"/>
        <v>24.5</v>
      </c>
      <c r="O11" s="39">
        <f t="shared" si="7"/>
        <v>68.4</v>
      </c>
      <c r="P11" s="46"/>
    </row>
    <row r="12" s="1" customFormat="1" ht="35" customHeight="1" spans="1:16">
      <c r="A12" s="17">
        <v>9</v>
      </c>
      <c r="B12" s="27" t="s">
        <v>29</v>
      </c>
      <c r="C12" s="27" t="s">
        <v>30</v>
      </c>
      <c r="D12" s="18" t="s">
        <v>33</v>
      </c>
      <c r="E12" s="19">
        <v>73.5</v>
      </c>
      <c r="F12" s="19">
        <v>100</v>
      </c>
      <c r="G12" s="19">
        <v>173.5</v>
      </c>
      <c r="H12" s="24">
        <f t="shared" si="0"/>
        <v>57.83</v>
      </c>
      <c r="I12" s="24">
        <f t="shared" si="1"/>
        <v>17.35</v>
      </c>
      <c r="J12" s="19">
        <v>66</v>
      </c>
      <c r="K12" s="24">
        <f t="shared" si="2"/>
        <v>26.4</v>
      </c>
      <c r="L12" s="24">
        <f t="shared" si="3"/>
        <v>43.75</v>
      </c>
      <c r="M12" s="41">
        <v>78.4</v>
      </c>
      <c r="N12" s="42">
        <f t="shared" si="6"/>
        <v>23.52</v>
      </c>
      <c r="O12" s="42">
        <f t="shared" si="7"/>
        <v>67.27</v>
      </c>
      <c r="P12" s="47"/>
    </row>
    <row r="13" s="1" customFormat="1" ht="35" customHeight="1" spans="1:16">
      <c r="A13" s="11">
        <v>10</v>
      </c>
      <c r="B13" s="12" t="s">
        <v>34</v>
      </c>
      <c r="C13" s="12" t="s">
        <v>35</v>
      </c>
      <c r="D13" s="12" t="s">
        <v>36</v>
      </c>
      <c r="E13" s="13">
        <v>76.5</v>
      </c>
      <c r="F13" s="13">
        <v>99.5</v>
      </c>
      <c r="G13" s="13">
        <v>176</v>
      </c>
      <c r="H13" s="13">
        <f t="shared" si="0"/>
        <v>58.67</v>
      </c>
      <c r="I13" s="13">
        <f t="shared" si="1"/>
        <v>17.6</v>
      </c>
      <c r="J13" s="13">
        <v>80</v>
      </c>
      <c r="K13" s="13">
        <f t="shared" si="2"/>
        <v>32</v>
      </c>
      <c r="L13" s="13">
        <f t="shared" si="3"/>
        <v>49.6</v>
      </c>
      <c r="M13" s="35">
        <v>80</v>
      </c>
      <c r="N13" s="36">
        <f t="shared" si="6"/>
        <v>24</v>
      </c>
      <c r="O13" s="36">
        <f t="shared" si="7"/>
        <v>73.6</v>
      </c>
      <c r="P13" s="37" t="s">
        <v>20</v>
      </c>
    </row>
    <row r="14" s="1" customFormat="1" ht="35" customHeight="1" spans="1:16">
      <c r="A14" s="14">
        <v>11</v>
      </c>
      <c r="B14" s="15" t="s">
        <v>34</v>
      </c>
      <c r="C14" s="15" t="s">
        <v>35</v>
      </c>
      <c r="D14" s="15" t="s">
        <v>37</v>
      </c>
      <c r="E14" s="16">
        <v>78</v>
      </c>
      <c r="F14" s="16">
        <v>101.5</v>
      </c>
      <c r="G14" s="16">
        <v>179.5</v>
      </c>
      <c r="H14" s="22">
        <f t="shared" si="0"/>
        <v>59.83</v>
      </c>
      <c r="I14" s="22">
        <f t="shared" si="1"/>
        <v>17.95</v>
      </c>
      <c r="J14" s="16">
        <v>77</v>
      </c>
      <c r="K14" s="22">
        <f t="shared" si="2"/>
        <v>30.8</v>
      </c>
      <c r="L14" s="22">
        <f t="shared" si="3"/>
        <v>48.75</v>
      </c>
      <c r="M14" s="38">
        <v>80</v>
      </c>
      <c r="N14" s="39">
        <f t="shared" si="6"/>
        <v>24</v>
      </c>
      <c r="O14" s="39">
        <f t="shared" si="7"/>
        <v>72.75</v>
      </c>
      <c r="P14" s="46"/>
    </row>
    <row r="15" s="1" customFormat="1" ht="35" customHeight="1" spans="1:16">
      <c r="A15" s="17">
        <v>12</v>
      </c>
      <c r="B15" s="18" t="s">
        <v>34</v>
      </c>
      <c r="C15" s="18" t="s">
        <v>35</v>
      </c>
      <c r="D15" s="18" t="s">
        <v>38</v>
      </c>
      <c r="E15" s="19">
        <v>75</v>
      </c>
      <c r="F15" s="19">
        <v>92</v>
      </c>
      <c r="G15" s="19">
        <v>167</v>
      </c>
      <c r="H15" s="24">
        <f t="shared" si="0"/>
        <v>55.67</v>
      </c>
      <c r="I15" s="24">
        <f t="shared" si="1"/>
        <v>16.7</v>
      </c>
      <c r="J15" s="19">
        <v>79</v>
      </c>
      <c r="K15" s="24">
        <f t="shared" si="2"/>
        <v>31.6</v>
      </c>
      <c r="L15" s="24">
        <f t="shared" si="3"/>
        <v>48.3</v>
      </c>
      <c r="M15" s="41">
        <v>80.8</v>
      </c>
      <c r="N15" s="42">
        <f t="shared" si="6"/>
        <v>24.24</v>
      </c>
      <c r="O15" s="42">
        <f t="shared" si="7"/>
        <v>72.54</v>
      </c>
      <c r="P15" s="47"/>
    </row>
    <row r="16" s="1" customFormat="1" ht="35" customHeight="1" spans="1:16">
      <c r="A16" s="11">
        <v>13</v>
      </c>
      <c r="B16" s="12" t="s">
        <v>39</v>
      </c>
      <c r="C16" s="12" t="s">
        <v>40</v>
      </c>
      <c r="D16" s="12" t="s">
        <v>41</v>
      </c>
      <c r="E16" s="13">
        <v>103.5</v>
      </c>
      <c r="F16" s="13">
        <v>95.5</v>
      </c>
      <c r="G16" s="13">
        <v>199</v>
      </c>
      <c r="H16" s="13">
        <f t="shared" si="0"/>
        <v>66.33</v>
      </c>
      <c r="I16" s="13">
        <f t="shared" si="1"/>
        <v>19.9</v>
      </c>
      <c r="J16" s="13">
        <v>66.5</v>
      </c>
      <c r="K16" s="13">
        <f t="shared" si="2"/>
        <v>26.6</v>
      </c>
      <c r="L16" s="13">
        <f t="shared" si="3"/>
        <v>46.5</v>
      </c>
      <c r="M16" s="35">
        <v>80.2</v>
      </c>
      <c r="N16" s="36">
        <f t="shared" si="6"/>
        <v>24.06</v>
      </c>
      <c r="O16" s="36">
        <f t="shared" si="7"/>
        <v>70.56</v>
      </c>
      <c r="P16" s="37" t="s">
        <v>20</v>
      </c>
    </row>
    <row r="17" s="1" customFormat="1" ht="35" customHeight="1" spans="1:16">
      <c r="A17" s="14">
        <v>14</v>
      </c>
      <c r="B17" s="15" t="s">
        <v>39</v>
      </c>
      <c r="C17" s="15" t="s">
        <v>40</v>
      </c>
      <c r="D17" s="15" t="s">
        <v>42</v>
      </c>
      <c r="E17" s="16">
        <v>73</v>
      </c>
      <c r="F17" s="16">
        <v>99.5</v>
      </c>
      <c r="G17" s="16">
        <v>172.5</v>
      </c>
      <c r="H17" s="22">
        <f t="shared" si="0"/>
        <v>57.5</v>
      </c>
      <c r="I17" s="22">
        <f t="shared" si="1"/>
        <v>17.25</v>
      </c>
      <c r="J17" s="16">
        <v>73.5</v>
      </c>
      <c r="K17" s="22">
        <f t="shared" si="2"/>
        <v>29.4</v>
      </c>
      <c r="L17" s="22">
        <f t="shared" si="3"/>
        <v>46.65</v>
      </c>
      <c r="M17" s="38">
        <v>79.6</v>
      </c>
      <c r="N17" s="39">
        <f t="shared" si="6"/>
        <v>23.88</v>
      </c>
      <c r="O17" s="39">
        <f t="shared" si="7"/>
        <v>70.53</v>
      </c>
      <c r="P17" s="46"/>
    </row>
    <row r="18" s="1" customFormat="1" ht="35" customHeight="1" spans="1:16">
      <c r="A18" s="17">
        <v>15</v>
      </c>
      <c r="B18" s="18" t="s">
        <v>39</v>
      </c>
      <c r="C18" s="18" t="s">
        <v>40</v>
      </c>
      <c r="D18" s="18" t="s">
        <v>43</v>
      </c>
      <c r="E18" s="19">
        <v>80</v>
      </c>
      <c r="F18" s="19">
        <v>93.5</v>
      </c>
      <c r="G18" s="19">
        <v>173.5</v>
      </c>
      <c r="H18" s="24">
        <f t="shared" si="0"/>
        <v>57.83</v>
      </c>
      <c r="I18" s="24">
        <f t="shared" si="1"/>
        <v>17.35</v>
      </c>
      <c r="J18" s="19">
        <v>70.5</v>
      </c>
      <c r="K18" s="24">
        <f t="shared" si="2"/>
        <v>28.2</v>
      </c>
      <c r="L18" s="24">
        <f t="shared" si="3"/>
        <v>45.55</v>
      </c>
      <c r="M18" s="41">
        <v>79.8</v>
      </c>
      <c r="N18" s="42">
        <f t="shared" si="6"/>
        <v>23.94</v>
      </c>
      <c r="O18" s="42">
        <f t="shared" si="7"/>
        <v>69.49</v>
      </c>
      <c r="P18" s="47"/>
    </row>
    <row r="19" s="1" customFormat="1" ht="35" customHeight="1" spans="1:16">
      <c r="A19" s="11">
        <v>16</v>
      </c>
      <c r="B19" s="28" t="s">
        <v>44</v>
      </c>
      <c r="C19" s="28" t="s">
        <v>45</v>
      </c>
      <c r="D19" s="28" t="s">
        <v>46</v>
      </c>
      <c r="E19" s="29">
        <v>84.5</v>
      </c>
      <c r="F19" s="29">
        <v>91</v>
      </c>
      <c r="G19" s="29">
        <v>175.5</v>
      </c>
      <c r="H19" s="13">
        <f t="shared" si="0"/>
        <v>58.5</v>
      </c>
      <c r="I19" s="13">
        <f t="shared" si="1"/>
        <v>17.55</v>
      </c>
      <c r="J19" s="13">
        <v>86</v>
      </c>
      <c r="K19" s="13">
        <f t="shared" si="2"/>
        <v>34.4</v>
      </c>
      <c r="L19" s="13">
        <f t="shared" si="3"/>
        <v>51.95</v>
      </c>
      <c r="M19" s="35">
        <v>86.8</v>
      </c>
      <c r="N19" s="36">
        <f t="shared" si="6"/>
        <v>26.04</v>
      </c>
      <c r="O19" s="36">
        <f t="shared" si="7"/>
        <v>77.99</v>
      </c>
      <c r="P19" s="37" t="s">
        <v>20</v>
      </c>
    </row>
    <row r="20" s="1" customFormat="1" ht="35" customHeight="1" spans="1:16">
      <c r="A20" s="14">
        <v>17</v>
      </c>
      <c r="B20" s="30" t="s">
        <v>44</v>
      </c>
      <c r="C20" s="30" t="s">
        <v>45</v>
      </c>
      <c r="D20" s="30" t="s">
        <v>47</v>
      </c>
      <c r="E20" s="31">
        <v>84.5</v>
      </c>
      <c r="F20" s="31">
        <v>108.5</v>
      </c>
      <c r="G20" s="31">
        <v>193</v>
      </c>
      <c r="H20" s="22">
        <f t="shared" si="0"/>
        <v>64.33</v>
      </c>
      <c r="I20" s="22">
        <f t="shared" si="1"/>
        <v>19.3</v>
      </c>
      <c r="J20" s="16">
        <v>76</v>
      </c>
      <c r="K20" s="22">
        <f t="shared" si="2"/>
        <v>30.4</v>
      </c>
      <c r="L20" s="22">
        <f t="shared" si="3"/>
        <v>49.7</v>
      </c>
      <c r="M20" s="38">
        <v>80.8</v>
      </c>
      <c r="N20" s="39">
        <f t="shared" si="6"/>
        <v>24.24</v>
      </c>
      <c r="O20" s="39">
        <f t="shared" si="7"/>
        <v>73.94</v>
      </c>
      <c r="P20" s="46"/>
    </row>
    <row r="21" s="1" customFormat="1" ht="35" customHeight="1" spans="1:16">
      <c r="A21" s="17">
        <v>18</v>
      </c>
      <c r="B21" s="32" t="s">
        <v>44</v>
      </c>
      <c r="C21" s="32" t="s">
        <v>45</v>
      </c>
      <c r="D21" s="32" t="s">
        <v>48</v>
      </c>
      <c r="E21" s="33">
        <v>93.5</v>
      </c>
      <c r="F21" s="33">
        <v>92.5</v>
      </c>
      <c r="G21" s="33">
        <v>186</v>
      </c>
      <c r="H21" s="24">
        <f t="shared" si="0"/>
        <v>62</v>
      </c>
      <c r="I21" s="24">
        <f t="shared" si="1"/>
        <v>18.6</v>
      </c>
      <c r="J21" s="19">
        <v>73</v>
      </c>
      <c r="K21" s="24">
        <f t="shared" si="2"/>
        <v>29.2</v>
      </c>
      <c r="L21" s="24">
        <f t="shared" si="3"/>
        <v>47.8</v>
      </c>
      <c r="M21" s="41">
        <v>78.2</v>
      </c>
      <c r="N21" s="42">
        <f t="shared" si="6"/>
        <v>23.46</v>
      </c>
      <c r="O21" s="42">
        <f t="shared" si="7"/>
        <v>71.26</v>
      </c>
      <c r="P21" s="47"/>
    </row>
    <row r="22" s="1" customFormat="1" ht="35" customHeight="1" spans="1:16">
      <c r="A22" s="11">
        <v>19</v>
      </c>
      <c r="B22" s="28" t="s">
        <v>44</v>
      </c>
      <c r="C22" s="28" t="s">
        <v>49</v>
      </c>
      <c r="D22" s="28" t="s">
        <v>50</v>
      </c>
      <c r="E22" s="29">
        <v>118</v>
      </c>
      <c r="F22" s="29">
        <v>105</v>
      </c>
      <c r="G22" s="29">
        <v>223</v>
      </c>
      <c r="H22" s="13">
        <f t="shared" si="0"/>
        <v>74.33</v>
      </c>
      <c r="I22" s="13">
        <f t="shared" si="1"/>
        <v>22.3</v>
      </c>
      <c r="J22" s="13">
        <v>78</v>
      </c>
      <c r="K22" s="13">
        <f t="shared" si="2"/>
        <v>31.2</v>
      </c>
      <c r="L22" s="13">
        <f t="shared" si="3"/>
        <v>53.5</v>
      </c>
      <c r="M22" s="35">
        <v>80.2</v>
      </c>
      <c r="N22" s="36">
        <f t="shared" si="6"/>
        <v>24.06</v>
      </c>
      <c r="O22" s="36">
        <f t="shared" si="7"/>
        <v>77.56</v>
      </c>
      <c r="P22" s="37" t="s">
        <v>20</v>
      </c>
    </row>
    <row r="23" s="1" customFormat="1" ht="35" customHeight="1" spans="1:16">
      <c r="A23" s="14">
        <v>20</v>
      </c>
      <c r="B23" s="30" t="s">
        <v>44</v>
      </c>
      <c r="C23" s="30" t="s">
        <v>49</v>
      </c>
      <c r="D23" s="30" t="s">
        <v>51</v>
      </c>
      <c r="E23" s="31">
        <v>97.5</v>
      </c>
      <c r="F23" s="31">
        <v>110</v>
      </c>
      <c r="G23" s="31">
        <v>207.5</v>
      </c>
      <c r="H23" s="22">
        <f t="shared" si="0"/>
        <v>69.17</v>
      </c>
      <c r="I23" s="22">
        <f t="shared" si="1"/>
        <v>20.75</v>
      </c>
      <c r="J23" s="16">
        <v>71</v>
      </c>
      <c r="K23" s="22">
        <f t="shared" si="2"/>
        <v>28.4</v>
      </c>
      <c r="L23" s="22">
        <f t="shared" si="3"/>
        <v>49.15</v>
      </c>
      <c r="M23" s="38">
        <v>79.4</v>
      </c>
      <c r="N23" s="39">
        <f t="shared" si="6"/>
        <v>23.82</v>
      </c>
      <c r="O23" s="39">
        <f t="shared" si="7"/>
        <v>72.97</v>
      </c>
      <c r="P23" s="46"/>
    </row>
    <row r="24" s="1" customFormat="1" ht="35" customHeight="1" spans="1:16">
      <c r="A24" s="17">
        <v>21</v>
      </c>
      <c r="B24" s="32" t="s">
        <v>44</v>
      </c>
      <c r="C24" s="32" t="s">
        <v>49</v>
      </c>
      <c r="D24" s="32" t="s">
        <v>52</v>
      </c>
      <c r="E24" s="33">
        <v>95.5</v>
      </c>
      <c r="F24" s="33">
        <v>101</v>
      </c>
      <c r="G24" s="33">
        <v>196.5</v>
      </c>
      <c r="H24" s="24">
        <f t="shared" si="0"/>
        <v>65.5</v>
      </c>
      <c r="I24" s="24">
        <f t="shared" si="1"/>
        <v>19.65</v>
      </c>
      <c r="J24" s="19">
        <v>70</v>
      </c>
      <c r="K24" s="24">
        <f t="shared" si="2"/>
        <v>28</v>
      </c>
      <c r="L24" s="24">
        <f t="shared" si="3"/>
        <v>47.65</v>
      </c>
      <c r="M24" s="41">
        <v>78.2</v>
      </c>
      <c r="N24" s="42">
        <f t="shared" si="6"/>
        <v>23.46</v>
      </c>
      <c r="O24" s="42">
        <f t="shared" si="7"/>
        <v>71.11</v>
      </c>
      <c r="P24" s="47"/>
    </row>
    <row r="25" s="1" customFormat="1" ht="35" customHeight="1" spans="1:16">
      <c r="A25" s="11">
        <v>22</v>
      </c>
      <c r="B25" s="28" t="s">
        <v>53</v>
      </c>
      <c r="C25" s="28" t="s">
        <v>54</v>
      </c>
      <c r="D25" s="28" t="s">
        <v>55</v>
      </c>
      <c r="E25" s="28">
        <v>74</v>
      </c>
      <c r="F25" s="28">
        <v>84.5</v>
      </c>
      <c r="G25" s="28">
        <v>158.5</v>
      </c>
      <c r="H25" s="13">
        <f t="shared" si="0"/>
        <v>52.83</v>
      </c>
      <c r="I25" s="13">
        <f t="shared" si="1"/>
        <v>15.85</v>
      </c>
      <c r="J25" s="13">
        <v>84</v>
      </c>
      <c r="K25" s="13">
        <f t="shared" si="2"/>
        <v>33.6</v>
      </c>
      <c r="L25" s="13">
        <f t="shared" si="3"/>
        <v>49.45</v>
      </c>
      <c r="M25" s="35">
        <v>79.6</v>
      </c>
      <c r="N25" s="36">
        <f t="shared" si="6"/>
        <v>23.88</v>
      </c>
      <c r="O25" s="36">
        <f t="shared" si="7"/>
        <v>73.33</v>
      </c>
      <c r="P25" s="37" t="s">
        <v>20</v>
      </c>
    </row>
    <row r="26" s="1" customFormat="1" ht="35" customHeight="1" spans="1:16">
      <c r="A26" s="14">
        <v>23</v>
      </c>
      <c r="B26" s="30" t="s">
        <v>53</v>
      </c>
      <c r="C26" s="30" t="s">
        <v>54</v>
      </c>
      <c r="D26" s="30" t="s">
        <v>56</v>
      </c>
      <c r="E26" s="30">
        <v>92</v>
      </c>
      <c r="F26" s="30">
        <v>104.5</v>
      </c>
      <c r="G26" s="30">
        <v>196.5</v>
      </c>
      <c r="H26" s="22">
        <f t="shared" si="0"/>
        <v>65.5</v>
      </c>
      <c r="I26" s="22">
        <f t="shared" si="1"/>
        <v>19.65</v>
      </c>
      <c r="J26" s="16">
        <v>67</v>
      </c>
      <c r="K26" s="22">
        <f t="shared" si="2"/>
        <v>26.8</v>
      </c>
      <c r="L26" s="22">
        <f t="shared" si="3"/>
        <v>46.45</v>
      </c>
      <c r="M26" s="38">
        <v>79.6</v>
      </c>
      <c r="N26" s="39">
        <f t="shared" si="6"/>
        <v>23.88</v>
      </c>
      <c r="O26" s="39">
        <f t="shared" si="7"/>
        <v>70.33</v>
      </c>
      <c r="P26" s="46"/>
    </row>
    <row r="27" s="1" customFormat="1" ht="35" customHeight="1" spans="1:16">
      <c r="A27" s="17">
        <v>24</v>
      </c>
      <c r="B27" s="32" t="s">
        <v>53</v>
      </c>
      <c r="C27" s="32" t="s">
        <v>54</v>
      </c>
      <c r="D27" s="32" t="s">
        <v>57</v>
      </c>
      <c r="E27" s="32">
        <v>74.5</v>
      </c>
      <c r="F27" s="32">
        <v>90.5</v>
      </c>
      <c r="G27" s="32">
        <v>165</v>
      </c>
      <c r="H27" s="24">
        <f t="shared" si="0"/>
        <v>55</v>
      </c>
      <c r="I27" s="24">
        <f t="shared" si="1"/>
        <v>16.5</v>
      </c>
      <c r="J27" s="19">
        <v>66</v>
      </c>
      <c r="K27" s="24">
        <f t="shared" si="2"/>
        <v>26.4</v>
      </c>
      <c r="L27" s="24">
        <f t="shared" si="3"/>
        <v>42.9</v>
      </c>
      <c r="M27" s="41">
        <v>76.6</v>
      </c>
      <c r="N27" s="42">
        <f t="shared" si="6"/>
        <v>22.98</v>
      </c>
      <c r="O27" s="42">
        <f t="shared" si="7"/>
        <v>65.88</v>
      </c>
      <c r="P27" s="47"/>
    </row>
    <row r="28" s="1" customFormat="1" ht="35" customHeight="1" spans="1:16">
      <c r="A28" s="11">
        <v>25</v>
      </c>
      <c r="B28" s="28" t="s">
        <v>58</v>
      </c>
      <c r="C28" s="28" t="s">
        <v>59</v>
      </c>
      <c r="D28" s="28" t="s">
        <v>60</v>
      </c>
      <c r="E28" s="28">
        <v>100.5</v>
      </c>
      <c r="F28" s="28">
        <v>105.5</v>
      </c>
      <c r="G28" s="28">
        <v>206</v>
      </c>
      <c r="H28" s="13">
        <f t="shared" si="0"/>
        <v>68.67</v>
      </c>
      <c r="I28" s="13">
        <f t="shared" si="1"/>
        <v>20.6</v>
      </c>
      <c r="J28" s="13">
        <v>76</v>
      </c>
      <c r="K28" s="13">
        <f t="shared" si="2"/>
        <v>30.4</v>
      </c>
      <c r="L28" s="13">
        <f t="shared" si="3"/>
        <v>51</v>
      </c>
      <c r="M28" s="35">
        <v>81</v>
      </c>
      <c r="N28" s="36">
        <f t="shared" si="6"/>
        <v>24.3</v>
      </c>
      <c r="O28" s="36">
        <f t="shared" si="7"/>
        <v>75.3</v>
      </c>
      <c r="P28" s="37" t="s">
        <v>20</v>
      </c>
    </row>
    <row r="29" s="1" customFormat="1" ht="35" customHeight="1" spans="1:16">
      <c r="A29" s="14">
        <v>26</v>
      </c>
      <c r="B29" s="30" t="s">
        <v>58</v>
      </c>
      <c r="C29" s="30" t="s">
        <v>59</v>
      </c>
      <c r="D29" s="30" t="s">
        <v>61</v>
      </c>
      <c r="E29" s="30">
        <v>91</v>
      </c>
      <c r="F29" s="30">
        <v>104.5</v>
      </c>
      <c r="G29" s="30">
        <v>195.5</v>
      </c>
      <c r="H29" s="22">
        <f t="shared" si="0"/>
        <v>65.17</v>
      </c>
      <c r="I29" s="22">
        <f t="shared" si="1"/>
        <v>19.55</v>
      </c>
      <c r="J29" s="16">
        <v>75</v>
      </c>
      <c r="K29" s="22">
        <f t="shared" si="2"/>
        <v>30</v>
      </c>
      <c r="L29" s="22">
        <f t="shared" si="3"/>
        <v>49.55</v>
      </c>
      <c r="M29" s="38">
        <v>83</v>
      </c>
      <c r="N29" s="39">
        <f t="shared" si="6"/>
        <v>24.9</v>
      </c>
      <c r="O29" s="39">
        <f t="shared" si="7"/>
        <v>74.45</v>
      </c>
      <c r="P29" s="46"/>
    </row>
    <row r="30" s="1" customFormat="1" ht="35" customHeight="1" spans="1:16">
      <c r="A30" s="17">
        <v>27</v>
      </c>
      <c r="B30" s="32" t="s">
        <v>58</v>
      </c>
      <c r="C30" s="32" t="s">
        <v>59</v>
      </c>
      <c r="D30" s="32" t="s">
        <v>62</v>
      </c>
      <c r="E30" s="32">
        <v>111</v>
      </c>
      <c r="F30" s="32">
        <v>101</v>
      </c>
      <c r="G30" s="32">
        <v>212</v>
      </c>
      <c r="H30" s="24">
        <f t="shared" si="0"/>
        <v>70.67</v>
      </c>
      <c r="I30" s="24">
        <f t="shared" si="1"/>
        <v>21.2</v>
      </c>
      <c r="J30" s="19">
        <v>69</v>
      </c>
      <c r="K30" s="24">
        <f t="shared" si="2"/>
        <v>27.6</v>
      </c>
      <c r="L30" s="24">
        <f t="shared" si="3"/>
        <v>48.8</v>
      </c>
      <c r="M30" s="41">
        <v>81.6</v>
      </c>
      <c r="N30" s="42">
        <f t="shared" si="6"/>
        <v>24.48</v>
      </c>
      <c r="O30" s="42">
        <f t="shared" si="7"/>
        <v>73.28</v>
      </c>
      <c r="P30" s="47"/>
    </row>
  </sheetData>
  <mergeCells count="1">
    <mergeCell ref="A2:P2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WPS_1509198565</cp:lastModifiedBy>
  <dcterms:created xsi:type="dcterms:W3CDTF">2022-07-25T06:01:18Z</dcterms:created>
  <dcterms:modified xsi:type="dcterms:W3CDTF">2022-07-25T06:10:55Z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